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20475" windowHeight="8745"/>
  </bookViews>
  <sheets>
    <sheet name="報表" sheetId="1" r:id="rId1"/>
  </sheets>
  <externalReferences>
    <externalReference r:id="rId2"/>
  </externalReferences>
  <definedNames>
    <definedName name="外部資料_1" localSheetId="0">報表!$B$11:$W$19</definedName>
    <definedName name="外部資料_2" localSheetId="0">報表!#REF!</definedName>
  </definedNames>
  <calcPr calcId="145621"/>
</workbook>
</file>

<file path=xl/calcChain.xml><?xml version="1.0" encoding="utf-8"?>
<calcChain xmlns="http://schemas.openxmlformats.org/spreadsheetml/2006/main">
  <c r="W43" i="1" l="1"/>
  <c r="V43" i="1"/>
  <c r="U43" i="1"/>
  <c r="T43" i="1"/>
  <c r="T41" i="1" s="1"/>
  <c r="S43" i="1"/>
  <c r="R43" i="1"/>
  <c r="Q43" i="1"/>
  <c r="P43" i="1"/>
  <c r="N43" i="1" s="1"/>
  <c r="O43" i="1"/>
  <c r="M43" i="1"/>
  <c r="L43" i="1"/>
  <c r="K43" i="1"/>
  <c r="J43" i="1"/>
  <c r="I43" i="1"/>
  <c r="H43" i="1"/>
  <c r="H41" i="1" s="1"/>
  <c r="G43" i="1"/>
  <c r="F43" i="1"/>
  <c r="D43" i="1" s="1"/>
  <c r="E43" i="1"/>
  <c r="C43" i="1"/>
  <c r="W42" i="1"/>
  <c r="V42" i="1"/>
  <c r="U42" i="1"/>
  <c r="U41" i="1" s="1"/>
  <c r="T42" i="1"/>
  <c r="S42" i="1"/>
  <c r="S41" i="1" s="1"/>
  <c r="R42" i="1"/>
  <c r="Q42" i="1"/>
  <c r="N42" i="1" s="1"/>
  <c r="P42" i="1"/>
  <c r="O42" i="1"/>
  <c r="M42" i="1"/>
  <c r="M41" i="1" s="1"/>
  <c r="L42" i="1"/>
  <c r="K42" i="1"/>
  <c r="K41" i="1" s="1"/>
  <c r="J42" i="1"/>
  <c r="I42" i="1"/>
  <c r="H42" i="1"/>
  <c r="G42" i="1"/>
  <c r="F42" i="1"/>
  <c r="E42" i="1"/>
  <c r="D42" i="1" s="1"/>
  <c r="C42" i="1"/>
  <c r="C41" i="1" s="1"/>
  <c r="W41" i="1"/>
  <c r="V41" i="1"/>
  <c r="R41" i="1"/>
  <c r="Q41" i="1"/>
  <c r="O41" i="1"/>
  <c r="L41" i="1"/>
  <c r="J41" i="1"/>
  <c r="I41" i="1"/>
  <c r="G41" i="1"/>
  <c r="W40" i="1"/>
  <c r="V40" i="1"/>
  <c r="U40" i="1"/>
  <c r="T40" i="1"/>
  <c r="S40" i="1"/>
  <c r="R40" i="1"/>
  <c r="Q40" i="1"/>
  <c r="P40" i="1"/>
  <c r="O40" i="1"/>
  <c r="N40" i="1" s="1"/>
  <c r="M40" i="1"/>
  <c r="L40" i="1"/>
  <c r="K40" i="1"/>
  <c r="J40" i="1"/>
  <c r="I40" i="1"/>
  <c r="H40" i="1"/>
  <c r="G40" i="1"/>
  <c r="F40" i="1"/>
  <c r="E40" i="1"/>
  <c r="D40" i="1" s="1"/>
  <c r="W39" i="1"/>
  <c r="V39" i="1"/>
  <c r="U39" i="1"/>
  <c r="T39" i="1"/>
  <c r="S39" i="1"/>
  <c r="R39" i="1"/>
  <c r="Q39" i="1"/>
  <c r="N39" i="1" s="1"/>
  <c r="P39" i="1"/>
  <c r="O39" i="1"/>
  <c r="M39" i="1"/>
  <c r="L39" i="1"/>
  <c r="K39" i="1"/>
  <c r="J39" i="1"/>
  <c r="I39" i="1"/>
  <c r="H39" i="1"/>
  <c r="G39" i="1"/>
  <c r="F39" i="1"/>
  <c r="E39" i="1"/>
  <c r="D39" i="1"/>
  <c r="W38" i="1"/>
  <c r="V38" i="1"/>
  <c r="U38" i="1"/>
  <c r="T38" i="1"/>
  <c r="S38" i="1"/>
  <c r="R38" i="1"/>
  <c r="Q38" i="1"/>
  <c r="P38" i="1"/>
  <c r="O38" i="1"/>
  <c r="N38" i="1" s="1"/>
  <c r="M38" i="1"/>
  <c r="L38" i="1"/>
  <c r="K38" i="1"/>
  <c r="J38" i="1"/>
  <c r="I38" i="1"/>
  <c r="H38" i="1"/>
  <c r="G38" i="1"/>
  <c r="F38" i="1"/>
  <c r="E38" i="1"/>
  <c r="D38" i="1" s="1"/>
  <c r="C38" i="1" s="1"/>
  <c r="W37" i="1"/>
  <c r="V37" i="1"/>
  <c r="N37" i="1" s="1"/>
  <c r="U37" i="1"/>
  <c r="T37" i="1"/>
  <c r="S37" i="1"/>
  <c r="R37" i="1"/>
  <c r="Q37" i="1"/>
  <c r="P37" i="1"/>
  <c r="O37" i="1"/>
  <c r="M37" i="1"/>
  <c r="L37" i="1"/>
  <c r="K37" i="1"/>
  <c r="J37" i="1"/>
  <c r="I37" i="1"/>
  <c r="H37" i="1"/>
  <c r="G37" i="1"/>
  <c r="F37" i="1"/>
  <c r="D37" i="1" s="1"/>
  <c r="E37" i="1"/>
  <c r="W36" i="1"/>
  <c r="V36" i="1"/>
  <c r="U36" i="1"/>
  <c r="T36" i="1"/>
  <c r="S36" i="1"/>
  <c r="S26" i="1" s="1"/>
  <c r="R36" i="1"/>
  <c r="Q36" i="1"/>
  <c r="P36" i="1"/>
  <c r="O36" i="1"/>
  <c r="N36" i="1" s="1"/>
  <c r="M36" i="1"/>
  <c r="L36" i="1"/>
  <c r="K36" i="1"/>
  <c r="K26" i="1" s="1"/>
  <c r="J36" i="1"/>
  <c r="I36" i="1"/>
  <c r="H36" i="1"/>
  <c r="G36" i="1"/>
  <c r="F36" i="1"/>
  <c r="E36" i="1"/>
  <c r="D36" i="1" s="1"/>
  <c r="W35" i="1"/>
  <c r="V35" i="1"/>
  <c r="U35" i="1"/>
  <c r="T35" i="1"/>
  <c r="S35" i="1"/>
  <c r="R35" i="1"/>
  <c r="Q35" i="1"/>
  <c r="P35" i="1"/>
  <c r="N35" i="1" s="1"/>
  <c r="O35" i="1"/>
  <c r="M35" i="1"/>
  <c r="L35" i="1"/>
  <c r="K35" i="1"/>
  <c r="J35" i="1"/>
  <c r="I35" i="1"/>
  <c r="H35" i="1"/>
  <c r="G35" i="1"/>
  <c r="F35" i="1"/>
  <c r="E35" i="1"/>
  <c r="D35" i="1" s="1"/>
  <c r="C35" i="1" s="1"/>
  <c r="W34" i="1"/>
  <c r="V34" i="1"/>
  <c r="U34" i="1"/>
  <c r="U26" i="1" s="1"/>
  <c r="T34" i="1"/>
  <c r="S34" i="1"/>
  <c r="R34" i="1"/>
  <c r="Q34" i="1"/>
  <c r="P34" i="1"/>
  <c r="O34" i="1"/>
  <c r="N34" i="1" s="1"/>
  <c r="M34" i="1"/>
  <c r="M26" i="1" s="1"/>
  <c r="L34" i="1"/>
  <c r="K34" i="1"/>
  <c r="J34" i="1"/>
  <c r="I34" i="1"/>
  <c r="H34" i="1"/>
  <c r="G34" i="1"/>
  <c r="F34" i="1"/>
  <c r="E34" i="1"/>
  <c r="D34" i="1" s="1"/>
  <c r="C34" i="1" s="1"/>
  <c r="W33" i="1"/>
  <c r="V33" i="1"/>
  <c r="U33" i="1"/>
  <c r="T33" i="1"/>
  <c r="S33" i="1"/>
  <c r="R33" i="1"/>
  <c r="Q33" i="1"/>
  <c r="P33" i="1"/>
  <c r="O33" i="1"/>
  <c r="N33" i="1" s="1"/>
  <c r="M33" i="1"/>
  <c r="L33" i="1"/>
  <c r="K33" i="1"/>
  <c r="J33" i="1"/>
  <c r="I33" i="1"/>
  <c r="H33" i="1"/>
  <c r="G33" i="1"/>
  <c r="F33" i="1"/>
  <c r="E33" i="1"/>
  <c r="D33" i="1" s="1"/>
  <c r="C33" i="1" s="1"/>
  <c r="W32" i="1"/>
  <c r="V32" i="1"/>
  <c r="U32" i="1"/>
  <c r="T32" i="1"/>
  <c r="S32" i="1"/>
  <c r="R32" i="1"/>
  <c r="Q32" i="1"/>
  <c r="P32" i="1"/>
  <c r="O32" i="1"/>
  <c r="N32" i="1" s="1"/>
  <c r="M32" i="1"/>
  <c r="L32" i="1"/>
  <c r="K32" i="1"/>
  <c r="J32" i="1"/>
  <c r="I32" i="1"/>
  <c r="H32" i="1"/>
  <c r="G32" i="1"/>
  <c r="F32" i="1"/>
  <c r="E32" i="1"/>
  <c r="D32" i="1" s="1"/>
  <c r="W31" i="1"/>
  <c r="V31" i="1"/>
  <c r="U31" i="1"/>
  <c r="T31" i="1"/>
  <c r="S31" i="1"/>
  <c r="R31" i="1"/>
  <c r="Q31" i="1"/>
  <c r="P31" i="1"/>
  <c r="O31" i="1"/>
  <c r="N31" i="1" s="1"/>
  <c r="M31" i="1"/>
  <c r="L31" i="1"/>
  <c r="D31" i="1" s="1"/>
  <c r="C31" i="1" s="1"/>
  <c r="K31" i="1"/>
  <c r="J31" i="1"/>
  <c r="I31" i="1"/>
  <c r="H31" i="1"/>
  <c r="G31" i="1"/>
  <c r="F31" i="1"/>
  <c r="E31" i="1"/>
  <c r="W30" i="1"/>
  <c r="V30" i="1"/>
  <c r="U30" i="1"/>
  <c r="T30" i="1"/>
  <c r="S30" i="1"/>
  <c r="R30" i="1"/>
  <c r="Q30" i="1"/>
  <c r="P30" i="1"/>
  <c r="O30" i="1"/>
  <c r="N30" i="1" s="1"/>
  <c r="M30" i="1"/>
  <c r="L30" i="1"/>
  <c r="K30" i="1"/>
  <c r="J30" i="1"/>
  <c r="I30" i="1"/>
  <c r="H30" i="1"/>
  <c r="G30" i="1"/>
  <c r="F30" i="1"/>
  <c r="D30" i="1" s="1"/>
  <c r="C30" i="1" s="1"/>
  <c r="E30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D29" i="1" s="1"/>
  <c r="W28" i="1"/>
  <c r="V28" i="1"/>
  <c r="U28" i="1"/>
  <c r="T28" i="1"/>
  <c r="T26" i="1" s="1"/>
  <c r="T20" i="1" s="1"/>
  <c r="S28" i="1"/>
  <c r="R28" i="1"/>
  <c r="R26" i="1" s="1"/>
  <c r="Q28" i="1"/>
  <c r="P28" i="1"/>
  <c r="O28" i="1"/>
  <c r="N28" i="1" s="1"/>
  <c r="M28" i="1"/>
  <c r="L28" i="1"/>
  <c r="L26" i="1" s="1"/>
  <c r="L20" i="1" s="1"/>
  <c r="K28" i="1"/>
  <c r="J28" i="1"/>
  <c r="J26" i="1" s="1"/>
  <c r="I28" i="1"/>
  <c r="H28" i="1"/>
  <c r="G28" i="1"/>
  <c r="F28" i="1"/>
  <c r="E28" i="1"/>
  <c r="W27" i="1"/>
  <c r="W26" i="1" s="1"/>
  <c r="V27" i="1"/>
  <c r="U27" i="1"/>
  <c r="T27" i="1"/>
  <c r="S27" i="1"/>
  <c r="R27" i="1"/>
  <c r="Q27" i="1"/>
  <c r="Q26" i="1" s="1"/>
  <c r="Q20" i="1" s="1"/>
  <c r="Q9" i="1" s="1"/>
  <c r="P27" i="1"/>
  <c r="P26" i="1" s="1"/>
  <c r="O27" i="1"/>
  <c r="N27" i="1" s="1"/>
  <c r="M27" i="1"/>
  <c r="L27" i="1"/>
  <c r="K27" i="1"/>
  <c r="J27" i="1"/>
  <c r="I27" i="1"/>
  <c r="I26" i="1" s="1"/>
  <c r="I20" i="1" s="1"/>
  <c r="I9" i="1" s="1"/>
  <c r="H27" i="1"/>
  <c r="H26" i="1" s="1"/>
  <c r="G27" i="1"/>
  <c r="G26" i="1" s="1"/>
  <c r="F27" i="1"/>
  <c r="D27" i="1" s="1"/>
  <c r="C27" i="1" s="1"/>
  <c r="E27" i="1"/>
  <c r="V26" i="1"/>
  <c r="F26" i="1"/>
  <c r="W25" i="1"/>
  <c r="V25" i="1"/>
  <c r="U25" i="1"/>
  <c r="T25" i="1"/>
  <c r="S25" i="1"/>
  <c r="S20" i="1" s="1"/>
  <c r="R25" i="1"/>
  <c r="Q25" i="1"/>
  <c r="P25" i="1"/>
  <c r="N25" i="1" s="1"/>
  <c r="O25" i="1"/>
  <c r="M25" i="1"/>
  <c r="L25" i="1"/>
  <c r="K25" i="1"/>
  <c r="K20" i="1" s="1"/>
  <c r="J25" i="1"/>
  <c r="I25" i="1"/>
  <c r="H25" i="1"/>
  <c r="G25" i="1"/>
  <c r="F25" i="1"/>
  <c r="E25" i="1"/>
  <c r="D25" i="1" s="1"/>
  <c r="W24" i="1"/>
  <c r="V24" i="1"/>
  <c r="U24" i="1"/>
  <c r="T24" i="1"/>
  <c r="S24" i="1"/>
  <c r="R24" i="1"/>
  <c r="Q24" i="1"/>
  <c r="P24" i="1"/>
  <c r="N24" i="1" s="1"/>
  <c r="O24" i="1"/>
  <c r="M24" i="1"/>
  <c r="L24" i="1"/>
  <c r="K24" i="1"/>
  <c r="J24" i="1"/>
  <c r="I24" i="1"/>
  <c r="H24" i="1"/>
  <c r="G24" i="1"/>
  <c r="F24" i="1"/>
  <c r="E24" i="1"/>
  <c r="D24" i="1" s="1"/>
  <c r="C24" i="1" s="1"/>
  <c r="W23" i="1"/>
  <c r="V23" i="1"/>
  <c r="U23" i="1"/>
  <c r="T23" i="1"/>
  <c r="S23" i="1"/>
  <c r="R23" i="1"/>
  <c r="Q23" i="1"/>
  <c r="P23" i="1"/>
  <c r="O23" i="1"/>
  <c r="N23" i="1" s="1"/>
  <c r="M23" i="1"/>
  <c r="L23" i="1"/>
  <c r="K23" i="1"/>
  <c r="J23" i="1"/>
  <c r="I23" i="1"/>
  <c r="H23" i="1"/>
  <c r="G23" i="1"/>
  <c r="F23" i="1"/>
  <c r="E23" i="1"/>
  <c r="D23" i="1" s="1"/>
  <c r="W22" i="1"/>
  <c r="V22" i="1"/>
  <c r="U22" i="1"/>
  <c r="T22" i="1"/>
  <c r="S22" i="1"/>
  <c r="R22" i="1"/>
  <c r="R20" i="1" s="1"/>
  <c r="Q22" i="1"/>
  <c r="P22" i="1"/>
  <c r="P20" i="1" s="1"/>
  <c r="P9" i="1" s="1"/>
  <c r="O22" i="1"/>
  <c r="N22" i="1" s="1"/>
  <c r="M22" i="1"/>
  <c r="L22" i="1"/>
  <c r="K22" i="1"/>
  <c r="J22" i="1"/>
  <c r="I22" i="1"/>
  <c r="H22" i="1"/>
  <c r="H20" i="1" s="1"/>
  <c r="H9" i="1" s="1"/>
  <c r="G22" i="1"/>
  <c r="F22" i="1"/>
  <c r="E22" i="1"/>
  <c r="D22" i="1" s="1"/>
  <c r="W21" i="1"/>
  <c r="V21" i="1"/>
  <c r="V20" i="1" s="1"/>
  <c r="V9" i="1" s="1"/>
  <c r="U21" i="1"/>
  <c r="U20" i="1" s="1"/>
  <c r="U9" i="1" s="1"/>
  <c r="T21" i="1"/>
  <c r="S21" i="1"/>
  <c r="R21" i="1"/>
  <c r="Q21" i="1"/>
  <c r="P21" i="1"/>
  <c r="O21" i="1"/>
  <c r="N21" i="1" s="1"/>
  <c r="M21" i="1"/>
  <c r="M20" i="1" s="1"/>
  <c r="M9" i="1" s="1"/>
  <c r="L21" i="1"/>
  <c r="K21" i="1"/>
  <c r="J21" i="1"/>
  <c r="I21" i="1"/>
  <c r="H21" i="1"/>
  <c r="G21" i="1"/>
  <c r="G20" i="1" s="1"/>
  <c r="G9" i="1" s="1"/>
  <c r="F21" i="1"/>
  <c r="F20" i="1" s="1"/>
  <c r="F9" i="1" s="1"/>
  <c r="E21" i="1"/>
  <c r="D21" i="1" s="1"/>
  <c r="N19" i="1"/>
  <c r="D19" i="1"/>
  <c r="C19" i="1" s="1"/>
  <c r="N18" i="1"/>
  <c r="D18" i="1"/>
  <c r="C18" i="1" s="1"/>
  <c r="N17" i="1"/>
  <c r="C17" i="1" s="1"/>
  <c r="D17" i="1"/>
  <c r="N16" i="1"/>
  <c r="C16" i="1" s="1"/>
  <c r="D16" i="1"/>
  <c r="N15" i="1"/>
  <c r="D15" i="1"/>
  <c r="C15" i="1"/>
  <c r="N14" i="1"/>
  <c r="D14" i="1"/>
  <c r="C14" i="1" s="1"/>
  <c r="N13" i="1"/>
  <c r="D13" i="1"/>
  <c r="C13" i="1" s="1"/>
  <c r="N12" i="1"/>
  <c r="D12" i="1"/>
  <c r="C12" i="1" s="1"/>
  <c r="N11" i="1"/>
  <c r="N10" i="1" s="1"/>
  <c r="D11" i="1"/>
  <c r="C11" i="1" s="1"/>
  <c r="W10" i="1"/>
  <c r="V10" i="1"/>
  <c r="U10" i="1"/>
  <c r="T10" i="1"/>
  <c r="S10" i="1"/>
  <c r="R10" i="1"/>
  <c r="R9" i="1" s="1"/>
  <c r="Q10" i="1"/>
  <c r="P10" i="1"/>
  <c r="O10" i="1"/>
  <c r="M10" i="1"/>
  <c r="L10" i="1"/>
  <c r="L9" i="1" s="1"/>
  <c r="K10" i="1"/>
  <c r="J10" i="1"/>
  <c r="I10" i="1"/>
  <c r="H10" i="1"/>
  <c r="G10" i="1"/>
  <c r="F10" i="1"/>
  <c r="E10" i="1"/>
  <c r="C23" i="1" l="1"/>
  <c r="C37" i="1"/>
  <c r="N26" i="1"/>
  <c r="J20" i="1"/>
  <c r="C39" i="1"/>
  <c r="J9" i="1"/>
  <c r="S9" i="1"/>
  <c r="C21" i="1"/>
  <c r="C20" i="1" s="1"/>
  <c r="C25" i="1"/>
  <c r="K9" i="1"/>
  <c r="T9" i="1"/>
  <c r="N20" i="1"/>
  <c r="N9" i="1" s="1"/>
  <c r="W20" i="1"/>
  <c r="W9" i="1" s="1"/>
  <c r="C32" i="1"/>
  <c r="C36" i="1"/>
  <c r="N41" i="1"/>
  <c r="C22" i="1"/>
  <c r="C40" i="1"/>
  <c r="D10" i="1"/>
  <c r="D28" i="1"/>
  <c r="C28" i="1" s="1"/>
  <c r="O26" i="1"/>
  <c r="O20" i="1" s="1"/>
  <c r="O9" i="1" s="1"/>
  <c r="D41" i="1"/>
  <c r="E41" i="1"/>
  <c r="F41" i="1"/>
  <c r="P41" i="1"/>
  <c r="E26" i="1"/>
  <c r="D26" i="1" s="1"/>
  <c r="C26" i="1" s="1"/>
  <c r="E20" i="1" l="1"/>
  <c r="E9" i="1" s="1"/>
  <c r="C10" i="1"/>
  <c r="C9" i="1" s="1"/>
  <c r="D20" i="1"/>
  <c r="D9" i="1" s="1"/>
</calcChain>
</file>

<file path=xl/connections.xml><?xml version="1.0" encoding="utf-8"?>
<connections xmlns="http://schemas.openxmlformats.org/spreadsheetml/2006/main">
  <connection id="1" name="連線3" type="1" refreshedVersion="2" savePassword="1" refreshOnLoad="1" saveData="1">
    <dbPr connection="DSN=MS Access Database;DBQ=C:\觀光局\車況資料\car.mdb;DefaultDir=C:\觀光局\車況資料;DriverId=25;FIL=MS Access;MaxBufferSize=2048;PageTimeout=5;" command="SELECT report_02.office_name, report_02.inbb之總計, report_02.inbs之總計, report_02.inbm之總計, report_02.inob之總計, report_02.inos之總計, report_02.inom之總計, report_02.inbuildb之總計, report_02.inbuilds之總計, report_02.inbuildm之總計, report_02.outbb之總計, report_02.outbs之總計, report_02.outbm之總計, report_02.outob之總計, report_02.outos之總計, report_02.outom之總計, report_02.outbuildb之總計, report_02.outbuilds之總計, report_02.outbuildm之總計_x000d__x000a_FROM `C:\觀光局\車況資料\car`.report_02 report_02"/>
  </connection>
</connections>
</file>

<file path=xl/sharedStrings.xml><?xml version="1.0" encoding="utf-8"?>
<sst xmlns="http://schemas.openxmlformats.org/spreadsheetml/2006/main" count="84" uniqueCount="65">
  <si>
    <t>公開</t>
    <phoneticPr fontId="2" type="noConversion"/>
  </si>
  <si>
    <t>編製機關</t>
  </si>
  <si>
    <t>苗栗縣政府文化觀光局</t>
    <phoneticPr fontId="2" type="noConversion"/>
  </si>
  <si>
    <t>季報</t>
    <phoneticPr fontId="2" type="noConversion"/>
  </si>
  <si>
    <r>
      <t>每季結束後</t>
    </r>
    <r>
      <rPr>
        <sz val="12"/>
        <rFont val="Times New Roman"/>
        <family val="1"/>
      </rPr>
      <t>20</t>
    </r>
    <r>
      <rPr>
        <sz val="12"/>
        <rFont val="標楷體"/>
        <family val="4"/>
        <charset val="136"/>
      </rPr>
      <t>日內報編</t>
    </r>
    <phoneticPr fontId="2" type="noConversion"/>
  </si>
  <si>
    <r>
      <t>83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10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>83</t>
    </r>
    <r>
      <rPr>
        <sz val="12"/>
        <rFont val="標楷體"/>
        <family val="4"/>
        <charset val="136"/>
      </rPr>
      <t>府主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字第</t>
    </r>
    <r>
      <rPr>
        <sz val="12"/>
        <rFont val="Times New Roman"/>
        <family val="1"/>
      </rPr>
      <t>87251</t>
    </r>
    <r>
      <rPr>
        <sz val="12"/>
        <rFont val="標楷體"/>
        <family val="4"/>
        <charset val="136"/>
      </rPr>
      <t>號函增訂</t>
    </r>
    <phoneticPr fontId="2" type="noConversion"/>
  </si>
  <si>
    <r>
      <t>表</t>
    </r>
    <r>
      <rPr>
        <sz val="12"/>
        <rFont val="Times New Roman"/>
        <family val="1"/>
      </rPr>
      <t xml:space="preserve">        </t>
    </r>
    <r>
      <rPr>
        <sz val="12"/>
        <rFont val="標楷體"/>
        <family val="4"/>
        <charset val="136"/>
      </rPr>
      <t>號</t>
    </r>
    <phoneticPr fontId="2" type="noConversion"/>
  </si>
  <si>
    <t xml:space="preserve">2529-90-01-2   </t>
    <phoneticPr fontId="2" type="noConversion"/>
  </si>
  <si>
    <t>臺灣地區風景遊樂區現有停車位概況</t>
    <phoneticPr fontId="2" type="noConversion"/>
  </si>
  <si>
    <t>中華民國107年第二季</t>
    <phoneticPr fontId="2" type="noConversion"/>
  </si>
  <si>
    <t>單位：車位</t>
    <phoneticPr fontId="2" type="noConversion"/>
  </si>
  <si>
    <t>風景遊樂區名稱</t>
    <phoneticPr fontId="2" type="noConversion"/>
  </si>
  <si>
    <t>總計</t>
    <phoneticPr fontId="2" type="noConversion"/>
  </si>
  <si>
    <t>都市計劃區內</t>
  </si>
  <si>
    <t>都市計劃區外</t>
    <phoneticPr fontId="2" type="noConversion"/>
  </si>
  <si>
    <t>合計</t>
    <phoneticPr fontId="2" type="noConversion"/>
  </si>
  <si>
    <t>路邊停車場</t>
    <phoneticPr fontId="2" type="noConversion"/>
  </si>
  <si>
    <t>路外停車場</t>
    <phoneticPr fontId="2" type="noConversion"/>
  </si>
  <si>
    <t>建築物附設停車空間</t>
    <phoneticPr fontId="2" type="noConversion"/>
  </si>
  <si>
    <t>大型車</t>
    <phoneticPr fontId="2" type="noConversion"/>
  </si>
  <si>
    <t>小型車</t>
    <phoneticPr fontId="2" type="noConversion"/>
  </si>
  <si>
    <t>機  車</t>
    <phoneticPr fontId="2" type="noConversion"/>
  </si>
  <si>
    <r>
      <t>總</t>
    </r>
    <r>
      <rPr>
        <sz val="12"/>
        <rFont val="Times New Roman"/>
        <family val="1"/>
      </rPr>
      <t xml:space="preserve">      </t>
    </r>
    <r>
      <rPr>
        <sz val="12"/>
        <rFont val="標楷體"/>
        <family val="4"/>
        <charset val="136"/>
      </rPr>
      <t>計</t>
    </r>
    <phoneticPr fontId="2" type="noConversion"/>
  </si>
  <si>
    <t>一、風景特定區</t>
    <phoneticPr fontId="2" type="noConversion"/>
  </si>
  <si>
    <t>十分風景特定區</t>
  </si>
  <si>
    <t>烏來風景特定區</t>
  </si>
  <si>
    <t>野柳風景特定區</t>
  </si>
  <si>
    <t>碧潭風景特定區</t>
  </si>
  <si>
    <t>瑞芳風景特定區</t>
  </si>
  <si>
    <t>石門水庫風景特定區</t>
  </si>
  <si>
    <t>曾文水庫風景特定區</t>
  </si>
  <si>
    <t>烏山頭水庫風景特定區</t>
  </si>
  <si>
    <t>澄清湖風景特定區</t>
  </si>
  <si>
    <t>二、</t>
    <phoneticPr fontId="2" type="noConversion"/>
  </si>
  <si>
    <t>臺灣地區風景遊樂區</t>
    <phoneticPr fontId="2" type="noConversion"/>
  </si>
  <si>
    <t>新北市</t>
    <phoneticPr fontId="2" type="noConversion"/>
  </si>
  <si>
    <t>桃園市</t>
  </si>
  <si>
    <t>臺中市</t>
    <phoneticPr fontId="2" type="noConversion"/>
  </si>
  <si>
    <t>臺南市</t>
    <phoneticPr fontId="2" type="noConversion"/>
  </si>
  <si>
    <t>高雄市</t>
    <phoneticPr fontId="2" type="noConversion"/>
  </si>
  <si>
    <t>臺灣省</t>
    <phoneticPr fontId="2" type="noConversion"/>
  </si>
  <si>
    <t xml:space="preserve">  宜蘭縣</t>
    <phoneticPr fontId="2" type="noConversion"/>
  </si>
  <si>
    <t xml:space="preserve">  新竹縣</t>
    <phoneticPr fontId="2" type="noConversion"/>
  </si>
  <si>
    <t xml:space="preserve">  苗栗縣</t>
    <phoneticPr fontId="2" type="noConversion"/>
  </si>
  <si>
    <t xml:space="preserve">  彰化縣</t>
    <phoneticPr fontId="2" type="noConversion"/>
  </si>
  <si>
    <t xml:space="preserve">  南投縣</t>
    <phoneticPr fontId="2" type="noConversion"/>
  </si>
  <si>
    <t xml:space="preserve">  雲林縣</t>
    <phoneticPr fontId="2" type="noConversion"/>
  </si>
  <si>
    <t xml:space="preserve">  嘉義縣</t>
    <phoneticPr fontId="2" type="noConversion"/>
  </si>
  <si>
    <t xml:space="preserve">  屏東縣</t>
    <phoneticPr fontId="2" type="noConversion"/>
  </si>
  <si>
    <t xml:space="preserve">  臺東縣</t>
    <phoneticPr fontId="2" type="noConversion"/>
  </si>
  <si>
    <t xml:space="preserve">  花蓮縣</t>
    <phoneticPr fontId="2" type="noConversion"/>
  </si>
  <si>
    <t xml:space="preserve">  澎湖縣</t>
    <phoneticPr fontId="2" type="noConversion"/>
  </si>
  <si>
    <t xml:space="preserve">  基隆市</t>
    <phoneticPr fontId="2" type="noConversion"/>
  </si>
  <si>
    <t xml:space="preserve">  新竹市</t>
    <phoneticPr fontId="2" type="noConversion"/>
  </si>
  <si>
    <t xml:space="preserve">  嘉義市</t>
    <phoneticPr fontId="2" type="noConversion"/>
  </si>
  <si>
    <t>福建省</t>
    <phoneticPr fontId="2" type="noConversion"/>
  </si>
  <si>
    <r>
      <t xml:space="preserve">    </t>
    </r>
    <r>
      <rPr>
        <sz val="12"/>
        <rFont val="標楷體"/>
        <family val="4"/>
        <charset val="136"/>
      </rPr>
      <t>金門縣</t>
    </r>
    <phoneticPr fontId="2" type="noConversion"/>
  </si>
  <si>
    <r>
      <t xml:space="preserve">    </t>
    </r>
    <r>
      <rPr>
        <sz val="12"/>
        <rFont val="標楷體"/>
        <family val="4"/>
        <charset val="136"/>
      </rPr>
      <t>連江縣</t>
    </r>
    <phoneticPr fontId="2" type="noConversion"/>
  </si>
  <si>
    <t>資料來源：根據本縣轄風景遊樂后供停放車輛之場所為統計對象。。</t>
    <phoneticPr fontId="2" type="noConversion"/>
  </si>
  <si>
    <t>說　　明：本表1式4份，1份報送交通部觀光局、1份本局會計室，1份苗栗縣政府主計處統計科、1份自存。</t>
    <phoneticPr fontId="2" type="noConversion"/>
  </si>
  <si>
    <t>填表：</t>
    <phoneticPr fontId="2" type="noConversion"/>
  </si>
  <si>
    <t>審核：</t>
    <phoneticPr fontId="2" type="noConversion"/>
  </si>
  <si>
    <t>業務主管人員：</t>
    <phoneticPr fontId="2" type="noConversion"/>
  </si>
  <si>
    <t>機關首長：</t>
    <phoneticPr fontId="2" type="noConversion"/>
  </si>
  <si>
    <t>主辦統計人員：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</si>
</sst>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"/>
    <numFmt numFmtId="177" formatCode="#,##0_ "/>
  </numFmts>
  <fonts count="8" x14ac:knownFonts="1"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細明體"/>
      <family val="3"/>
      <charset val="136"/>
    </font>
    <font>
      <sz val="12"/>
      <name val="Times New Roman"/>
      <family val="1"/>
    </font>
    <font>
      <b/>
      <sz val="14"/>
      <name val="標楷體"/>
      <family val="4"/>
      <charset val="136"/>
    </font>
    <font>
      <b/>
      <sz val="14"/>
      <name val="Times New Roman"/>
      <family val="1"/>
    </font>
    <font>
      <sz val="1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1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right" vertical="center"/>
    </xf>
    <xf numFmtId="0" fontId="4" fillId="0" borderId="6" xfId="0" applyFont="1" applyBorder="1" applyAlignment="1">
      <alignment horizontal="distributed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vertical="center" wrapText="1"/>
    </xf>
    <xf numFmtId="177" fontId="4" fillId="0" borderId="11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vertical="center" wrapText="1"/>
    </xf>
    <xf numFmtId="0" fontId="4" fillId="0" borderId="2" xfId="0" applyFont="1" applyBorder="1" applyAlignment="1">
      <alignment horizontal="distributed" vertical="center"/>
    </xf>
    <xf numFmtId="0" fontId="1" fillId="0" borderId="8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indent="2"/>
    </xf>
    <xf numFmtId="177" fontId="1" fillId="0" borderId="10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horizontal="right" vertical="center"/>
    </xf>
    <xf numFmtId="177" fontId="4" fillId="0" borderId="10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 indent="2"/>
    </xf>
    <xf numFmtId="177" fontId="4" fillId="0" borderId="0" xfId="0" applyNumberFormat="1" applyFont="1" applyBorder="1" applyAlignment="1">
      <alignment vertical="center"/>
    </xf>
    <xf numFmtId="177" fontId="4" fillId="0" borderId="3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1" fillId="0" borderId="0" xfId="0" applyFont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7&#24180;&#31532;2&#23395;&#33495;&#26647;&#32291;&#39080;&#26223;&#36938;&#27138;&#21312;&#29694;&#26377;&#20572;&#36554;&#20301;&#27010;&#2784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基礎資料"/>
      <sheetName val="報表"/>
      <sheetName val="簡表"/>
    </sheetNames>
    <sheetDataSet>
      <sheetData sheetId="0"/>
      <sheetData sheetId="1"/>
      <sheetData sheetId="2">
        <row r="2">
          <cell r="F2">
            <v>27</v>
          </cell>
          <cell r="G2">
            <v>193</v>
          </cell>
          <cell r="H2">
            <v>106</v>
          </cell>
          <cell r="I2">
            <v>29</v>
          </cell>
          <cell r="J2">
            <v>868</v>
          </cell>
          <cell r="K2">
            <v>258</v>
          </cell>
          <cell r="L2">
            <v>4</v>
          </cell>
          <cell r="M2">
            <v>89</v>
          </cell>
          <cell r="N2">
            <v>73</v>
          </cell>
          <cell r="O2">
            <v>0</v>
          </cell>
          <cell r="P2">
            <v>79</v>
          </cell>
          <cell r="Q2">
            <v>37</v>
          </cell>
          <cell r="R2">
            <v>54</v>
          </cell>
          <cell r="S2">
            <v>239</v>
          </cell>
          <cell r="T2">
            <v>30</v>
          </cell>
          <cell r="U2">
            <v>0</v>
          </cell>
          <cell r="V2">
            <v>177</v>
          </cell>
          <cell r="W2">
            <v>30</v>
          </cell>
        </row>
        <row r="3">
          <cell r="F3">
            <v>5</v>
          </cell>
          <cell r="G3">
            <v>776</v>
          </cell>
          <cell r="H3">
            <v>0</v>
          </cell>
          <cell r="I3">
            <v>97</v>
          </cell>
          <cell r="J3">
            <v>796</v>
          </cell>
          <cell r="K3">
            <v>216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1850</v>
          </cell>
          <cell r="Q3">
            <v>0</v>
          </cell>
          <cell r="R3">
            <v>65</v>
          </cell>
          <cell r="S3">
            <v>2019</v>
          </cell>
          <cell r="T3">
            <v>264</v>
          </cell>
          <cell r="U3">
            <v>0</v>
          </cell>
          <cell r="V3">
            <v>120</v>
          </cell>
          <cell r="W3">
            <v>0</v>
          </cell>
        </row>
        <row r="4">
          <cell r="F4">
            <v>0</v>
          </cell>
          <cell r="G4">
            <v>65</v>
          </cell>
          <cell r="H4">
            <v>0</v>
          </cell>
          <cell r="I4">
            <v>28</v>
          </cell>
          <cell r="J4">
            <v>224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158</v>
          </cell>
          <cell r="P4">
            <v>3143</v>
          </cell>
          <cell r="Q4">
            <v>1065</v>
          </cell>
          <cell r="R4">
            <v>63</v>
          </cell>
          <cell r="S4">
            <v>1327</v>
          </cell>
          <cell r="T4">
            <v>520</v>
          </cell>
          <cell r="U4">
            <v>28</v>
          </cell>
          <cell r="V4">
            <v>115</v>
          </cell>
          <cell r="W4">
            <v>5</v>
          </cell>
        </row>
        <row r="5">
          <cell r="F5">
            <v>63</v>
          </cell>
          <cell r="G5">
            <v>618</v>
          </cell>
          <cell r="H5">
            <v>180</v>
          </cell>
          <cell r="I5">
            <v>158</v>
          </cell>
          <cell r="J5">
            <v>1097</v>
          </cell>
          <cell r="K5">
            <v>198</v>
          </cell>
          <cell r="L5">
            <v>120</v>
          </cell>
          <cell r="M5">
            <v>767</v>
          </cell>
          <cell r="N5">
            <v>510</v>
          </cell>
          <cell r="O5">
            <v>0</v>
          </cell>
          <cell r="P5">
            <v>0</v>
          </cell>
          <cell r="Q5">
            <v>0</v>
          </cell>
          <cell r="R5">
            <v>176</v>
          </cell>
          <cell r="S5">
            <v>4413</v>
          </cell>
          <cell r="T5">
            <v>895</v>
          </cell>
          <cell r="U5">
            <v>40</v>
          </cell>
          <cell r="V5">
            <v>1200</v>
          </cell>
          <cell r="W5">
            <v>200</v>
          </cell>
        </row>
        <row r="6">
          <cell r="F6">
            <v>0</v>
          </cell>
          <cell r="G6">
            <v>0</v>
          </cell>
          <cell r="H6">
            <v>49</v>
          </cell>
          <cell r="I6">
            <v>61</v>
          </cell>
          <cell r="J6">
            <v>695</v>
          </cell>
          <cell r="K6">
            <v>605</v>
          </cell>
          <cell r="L6">
            <v>0</v>
          </cell>
          <cell r="M6">
            <v>34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</row>
        <row r="7">
          <cell r="F7">
            <v>10</v>
          </cell>
          <cell r="G7">
            <v>43</v>
          </cell>
          <cell r="H7">
            <v>72</v>
          </cell>
          <cell r="I7">
            <v>32</v>
          </cell>
          <cell r="J7">
            <v>365</v>
          </cell>
          <cell r="K7">
            <v>105</v>
          </cell>
          <cell r="L7">
            <v>0</v>
          </cell>
          <cell r="M7">
            <v>0</v>
          </cell>
          <cell r="N7">
            <v>0</v>
          </cell>
          <cell r="O7">
            <v>22</v>
          </cell>
          <cell r="P7">
            <v>135</v>
          </cell>
          <cell r="Q7">
            <v>283</v>
          </cell>
          <cell r="R7">
            <v>101</v>
          </cell>
          <cell r="S7">
            <v>2398</v>
          </cell>
          <cell r="T7">
            <v>783</v>
          </cell>
          <cell r="U7">
            <v>0</v>
          </cell>
          <cell r="V7">
            <v>0</v>
          </cell>
          <cell r="W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2</v>
          </cell>
          <cell r="J8">
            <v>47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25</v>
          </cell>
          <cell r="P8">
            <v>1147</v>
          </cell>
          <cell r="Q8">
            <v>326</v>
          </cell>
          <cell r="R8">
            <v>265</v>
          </cell>
          <cell r="S8">
            <v>6590</v>
          </cell>
          <cell r="T8">
            <v>1130</v>
          </cell>
          <cell r="U8">
            <v>0</v>
          </cell>
          <cell r="V8">
            <v>0</v>
          </cell>
          <cell r="W8">
            <v>0</v>
          </cell>
        </row>
        <row r="9">
          <cell r="L9">
            <v>0</v>
          </cell>
          <cell r="M9">
            <v>0</v>
          </cell>
          <cell r="N9">
            <v>0</v>
          </cell>
          <cell r="O9">
            <v>165</v>
          </cell>
          <cell r="P9">
            <v>320</v>
          </cell>
          <cell r="Q9">
            <v>1400</v>
          </cell>
          <cell r="R9">
            <v>688</v>
          </cell>
          <cell r="S9">
            <v>4567</v>
          </cell>
          <cell r="T9">
            <v>1786</v>
          </cell>
          <cell r="U9">
            <v>0</v>
          </cell>
          <cell r="V9">
            <v>350</v>
          </cell>
          <cell r="W9">
            <v>0</v>
          </cell>
        </row>
        <row r="10">
          <cell r="F10">
            <v>0</v>
          </cell>
          <cell r="G10">
            <v>0</v>
          </cell>
          <cell r="H10">
            <v>0</v>
          </cell>
          <cell r="I10">
            <v>29</v>
          </cell>
          <cell r="J10">
            <v>469</v>
          </cell>
          <cell r="K10">
            <v>329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24</v>
          </cell>
          <cell r="S10">
            <v>345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F11">
            <v>161</v>
          </cell>
          <cell r="G11">
            <v>962</v>
          </cell>
          <cell r="H11">
            <v>21</v>
          </cell>
          <cell r="I11">
            <v>126</v>
          </cell>
          <cell r="J11">
            <v>1782</v>
          </cell>
          <cell r="K11">
            <v>89</v>
          </cell>
          <cell r="L11">
            <v>63</v>
          </cell>
          <cell r="M11">
            <v>1121</v>
          </cell>
          <cell r="N11">
            <v>48</v>
          </cell>
          <cell r="O11">
            <v>22</v>
          </cell>
          <cell r="P11">
            <v>295</v>
          </cell>
          <cell r="Q11">
            <v>115</v>
          </cell>
          <cell r="R11">
            <v>72</v>
          </cell>
          <cell r="S11">
            <v>736</v>
          </cell>
          <cell r="T11">
            <v>265</v>
          </cell>
          <cell r="U11">
            <v>0</v>
          </cell>
          <cell r="V11">
            <v>0</v>
          </cell>
          <cell r="W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300</v>
          </cell>
          <cell r="S12">
            <v>6000</v>
          </cell>
          <cell r="T12">
            <v>400</v>
          </cell>
          <cell r="U12">
            <v>147</v>
          </cell>
          <cell r="V12">
            <v>3920</v>
          </cell>
          <cell r="W12">
            <v>2100</v>
          </cell>
        </row>
        <row r="13">
          <cell r="F13">
            <v>1365</v>
          </cell>
          <cell r="G13">
            <v>1820</v>
          </cell>
          <cell r="H13">
            <v>2730</v>
          </cell>
          <cell r="I13">
            <v>2002</v>
          </cell>
          <cell r="J13">
            <v>2275</v>
          </cell>
          <cell r="K13">
            <v>3640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63</v>
          </cell>
          <cell r="S14">
            <v>2511</v>
          </cell>
          <cell r="T14">
            <v>760</v>
          </cell>
          <cell r="U14">
            <v>0</v>
          </cell>
          <cell r="V14">
            <v>0</v>
          </cell>
          <cell r="W14">
            <v>0</v>
          </cell>
        </row>
        <row r="15">
          <cell r="F15">
            <v>0</v>
          </cell>
          <cell r="G15">
            <v>70</v>
          </cell>
          <cell r="H15">
            <v>40</v>
          </cell>
          <cell r="I15">
            <v>105</v>
          </cell>
          <cell r="J15">
            <v>150</v>
          </cell>
          <cell r="K15">
            <v>10</v>
          </cell>
          <cell r="L15">
            <v>105</v>
          </cell>
          <cell r="M15">
            <v>1087</v>
          </cell>
          <cell r="N15">
            <v>216</v>
          </cell>
          <cell r="O15">
            <v>5</v>
          </cell>
          <cell r="P15">
            <v>10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30</v>
          </cell>
          <cell r="V15">
            <v>100</v>
          </cell>
          <cell r="W15">
            <v>70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25</v>
          </cell>
          <cell r="S16">
            <v>205</v>
          </cell>
          <cell r="T16">
            <v>100</v>
          </cell>
          <cell r="U16">
            <v>0</v>
          </cell>
          <cell r="V16">
            <v>0</v>
          </cell>
          <cell r="W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31</v>
          </cell>
          <cell r="J18">
            <v>236</v>
          </cell>
          <cell r="K18">
            <v>194</v>
          </cell>
          <cell r="L18">
            <v>41</v>
          </cell>
          <cell r="M18">
            <v>445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37</v>
          </cell>
          <cell r="T18">
            <v>39</v>
          </cell>
          <cell r="U18">
            <v>0</v>
          </cell>
          <cell r="V18">
            <v>0</v>
          </cell>
          <cell r="W18">
            <v>0</v>
          </cell>
        </row>
        <row r="19">
          <cell r="F19">
            <v>54</v>
          </cell>
          <cell r="G19">
            <v>1216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236</v>
          </cell>
          <cell r="N19">
            <v>139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107</v>
          </cell>
          <cell r="K20">
            <v>17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34</v>
          </cell>
          <cell r="P21">
            <v>75</v>
          </cell>
          <cell r="Q21">
            <v>144</v>
          </cell>
          <cell r="R21">
            <v>7</v>
          </cell>
          <cell r="S21">
            <v>66</v>
          </cell>
          <cell r="T21">
            <v>56</v>
          </cell>
          <cell r="U21">
            <v>17</v>
          </cell>
          <cell r="V21">
            <v>32</v>
          </cell>
          <cell r="W21">
            <v>51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17</v>
          </cell>
          <cell r="J22">
            <v>50</v>
          </cell>
          <cell r="K22">
            <v>34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</sheetData>
      <sheetData sheetId="3"/>
      <sheetData sheetId="4"/>
    </sheetDataSet>
  </externalBook>
</externalLink>
</file>

<file path=xl/queryTables/queryTable1.xml><?xml version="1.0" encoding="utf-8"?>
<queryTable xmlns="http://schemas.openxmlformats.org/spreadsheetml/2006/main" name="外部資料_1" headers="0" backgroundRefresh="0" refreshOnLoad="1" fillFormulas="1" adjustColumnWidth="0" connectionId="1" autoFormatId="16" applyNumberFormats="0" applyBorderFormats="0" applyFontFormats="1" applyPatternFormats="1" applyAlignmentFormats="0" applyWidthHeightFormats="0">
  <queryTableRefresh headersInLastRefresh="0" nextId="23">
    <queryTableFields count="22">
      <queryTableField id="1" name="office_name"/>
      <queryTableField id="20" dataBound="0" fillFormulas="1"/>
      <queryTableField id="21" dataBound="0" fillFormulas="1"/>
      <queryTableField id="2" name="inbb之總計"/>
      <queryTableField id="3" name="inbs之總計"/>
      <queryTableField id="4" name="inbm之總計"/>
      <queryTableField id="5" name="inob之總計"/>
      <queryTableField id="6" name="inos之總計"/>
      <queryTableField id="7" name="inom之總計"/>
      <queryTableField id="8" name="inbuildb之總計"/>
      <queryTableField id="9" name="inbuilds之總計"/>
      <queryTableField id="10" name="inbuildm之總計"/>
      <queryTableField id="22" dataBound="0" fillFormulas="1"/>
      <queryTableField id="11" name="outbb之總計"/>
      <queryTableField id="12" name="outbs之總計"/>
      <queryTableField id="13" name="outbm之總計"/>
      <queryTableField id="14" name="outob之總計"/>
      <queryTableField id="15" name="outos之總計"/>
      <queryTableField id="16" name="outom之總計"/>
      <queryTableField id="17" name="outbuildb之總計"/>
      <queryTableField id="18" name="outbuilds之總計"/>
      <queryTableField id="19" name="outbuildm之總計"/>
    </queryTableFields>
  </queryTableRefresh>
</query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49"/>
  <sheetViews>
    <sheetView tabSelected="1" topLeftCell="B1" zoomScale="110" zoomScaleNormal="110" zoomScaleSheetLayoutView="100" workbookViewId="0">
      <pane ySplit="8" topLeftCell="A9" activePane="bottomLeft" state="frozen"/>
      <selection activeCell="F1" sqref="F1"/>
      <selection pane="bottomLeft" activeCell="P57" sqref="P57"/>
    </sheetView>
  </sheetViews>
  <sheetFormatPr defaultRowHeight="15.75" x14ac:dyDescent="0.25"/>
  <cols>
    <col min="1" max="1" width="4.5" style="3" customWidth="1"/>
    <col min="2" max="2" width="24.75" style="3" customWidth="1"/>
    <col min="3" max="4" width="9.375" style="3" customWidth="1"/>
    <col min="5" max="6" width="8.625" style="3" customWidth="1"/>
    <col min="7" max="7" width="7.625" style="3" customWidth="1"/>
    <col min="8" max="9" width="8.625" style="3" customWidth="1"/>
    <col min="10" max="10" width="7.875" style="3" customWidth="1"/>
    <col min="11" max="12" width="8.625" style="3" customWidth="1"/>
    <col min="13" max="13" width="7.625" style="3" customWidth="1"/>
    <col min="14" max="16" width="8.625" style="3" customWidth="1"/>
    <col min="17" max="17" width="7.625" style="3" customWidth="1"/>
    <col min="18" max="19" width="8.625" style="3" customWidth="1"/>
    <col min="20" max="20" width="7.625" style="3" customWidth="1"/>
    <col min="21" max="22" width="8.625" style="3" customWidth="1"/>
    <col min="23" max="23" width="7.625" style="3" customWidth="1"/>
    <col min="24" max="16384" width="9" style="3"/>
  </cols>
  <sheetData>
    <row r="1" spans="1:23" ht="16.5" customHeight="1" x14ac:dyDescent="0.25">
      <c r="A1" s="1" t="s">
        <v>0</v>
      </c>
      <c r="B1" s="2"/>
      <c r="S1" s="4" t="s">
        <v>1</v>
      </c>
      <c r="T1" s="5"/>
      <c r="U1" s="6" t="s">
        <v>2</v>
      </c>
      <c r="V1" s="7"/>
      <c r="W1" s="8"/>
    </row>
    <row r="2" spans="1:23" ht="16.5" customHeight="1" x14ac:dyDescent="0.25">
      <c r="A2" s="1" t="s">
        <v>3</v>
      </c>
      <c r="B2" s="9" t="s">
        <v>4</v>
      </c>
      <c r="C2" s="10"/>
      <c r="D2" s="10"/>
      <c r="E2" s="11"/>
      <c r="F2" s="11"/>
      <c r="G2" s="11"/>
      <c r="H2" s="11"/>
      <c r="I2" s="11"/>
      <c r="J2" s="12"/>
      <c r="K2" s="12"/>
      <c r="L2" s="12"/>
      <c r="M2" s="13" t="s">
        <v>5</v>
      </c>
      <c r="N2" s="13"/>
      <c r="O2" s="13"/>
      <c r="P2" s="13"/>
      <c r="Q2" s="13"/>
      <c r="R2" s="14"/>
      <c r="S2" s="15" t="s">
        <v>6</v>
      </c>
      <c r="T2" s="16"/>
      <c r="U2" s="17" t="s">
        <v>7</v>
      </c>
      <c r="V2" s="17"/>
      <c r="W2" s="18"/>
    </row>
    <row r="3" spans="1:23" ht="19.5" x14ac:dyDescent="0.25">
      <c r="B3" s="19" t="s">
        <v>8</v>
      </c>
      <c r="C3" s="19"/>
      <c r="D3" s="19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</row>
    <row r="4" spans="1:23" ht="19.5" x14ac:dyDescent="0.25">
      <c r="B4" s="19" t="s">
        <v>9</v>
      </c>
      <c r="C4" s="19"/>
      <c r="D4" s="19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</row>
    <row r="5" spans="1:23" ht="16.5" x14ac:dyDescent="0.25">
      <c r="V5" s="21" t="s">
        <v>10</v>
      </c>
      <c r="W5" s="22"/>
    </row>
    <row r="6" spans="1:23" ht="20.25" customHeight="1" x14ac:dyDescent="0.25">
      <c r="A6" s="23" t="s">
        <v>11</v>
      </c>
      <c r="B6" s="24"/>
      <c r="C6" s="25" t="s">
        <v>12</v>
      </c>
      <c r="D6" s="26" t="s">
        <v>13</v>
      </c>
      <c r="E6" s="26"/>
      <c r="F6" s="26"/>
      <c r="G6" s="26"/>
      <c r="H6" s="26"/>
      <c r="I6" s="26"/>
      <c r="J6" s="26"/>
      <c r="K6" s="26"/>
      <c r="L6" s="26"/>
      <c r="M6" s="26"/>
      <c r="N6" s="27" t="s">
        <v>14</v>
      </c>
      <c r="O6" s="28"/>
      <c r="P6" s="28"/>
      <c r="Q6" s="28"/>
      <c r="R6" s="28"/>
      <c r="S6" s="28"/>
      <c r="T6" s="28"/>
      <c r="U6" s="28"/>
      <c r="V6" s="28"/>
      <c r="W6" s="29"/>
    </row>
    <row r="7" spans="1:23" ht="21" customHeight="1" x14ac:dyDescent="0.25">
      <c r="A7" s="30"/>
      <c r="B7" s="24"/>
      <c r="C7" s="25"/>
      <c r="D7" s="25" t="s">
        <v>15</v>
      </c>
      <c r="E7" s="25" t="s">
        <v>16</v>
      </c>
      <c r="F7" s="31"/>
      <c r="G7" s="31"/>
      <c r="H7" s="25" t="s">
        <v>17</v>
      </c>
      <c r="I7" s="31"/>
      <c r="J7" s="31"/>
      <c r="K7" s="25" t="s">
        <v>18</v>
      </c>
      <c r="L7" s="31"/>
      <c r="M7" s="31"/>
      <c r="N7" s="32" t="s">
        <v>15</v>
      </c>
      <c r="O7" s="23" t="s">
        <v>16</v>
      </c>
      <c r="P7" s="24"/>
      <c r="Q7" s="33"/>
      <c r="R7" s="23" t="s">
        <v>17</v>
      </c>
      <c r="S7" s="24"/>
      <c r="T7" s="33"/>
      <c r="U7" s="23" t="s">
        <v>18</v>
      </c>
      <c r="V7" s="24"/>
      <c r="W7" s="33"/>
    </row>
    <row r="8" spans="1:23" ht="21" customHeight="1" x14ac:dyDescent="0.25">
      <c r="A8" s="30"/>
      <c r="B8" s="24"/>
      <c r="C8" s="25"/>
      <c r="D8" s="25"/>
      <c r="E8" s="34" t="s">
        <v>19</v>
      </c>
      <c r="F8" s="34" t="s">
        <v>20</v>
      </c>
      <c r="G8" s="35" t="s">
        <v>21</v>
      </c>
      <c r="H8" s="34" t="s">
        <v>19</v>
      </c>
      <c r="I8" s="34" t="s">
        <v>20</v>
      </c>
      <c r="J8" s="35" t="s">
        <v>21</v>
      </c>
      <c r="K8" s="34" t="s">
        <v>19</v>
      </c>
      <c r="L8" s="34" t="s">
        <v>20</v>
      </c>
      <c r="M8" s="35" t="s">
        <v>21</v>
      </c>
      <c r="N8" s="36"/>
      <c r="O8" s="34" t="s">
        <v>19</v>
      </c>
      <c r="P8" s="34" t="s">
        <v>20</v>
      </c>
      <c r="Q8" s="35" t="s">
        <v>21</v>
      </c>
      <c r="R8" s="34" t="s">
        <v>19</v>
      </c>
      <c r="S8" s="34" t="s">
        <v>20</v>
      </c>
      <c r="T8" s="35" t="s">
        <v>21</v>
      </c>
      <c r="U8" s="34" t="s">
        <v>19</v>
      </c>
      <c r="V8" s="34" t="s">
        <v>20</v>
      </c>
      <c r="W8" s="35" t="s">
        <v>21</v>
      </c>
    </row>
    <row r="9" spans="1:23" ht="16.5" hidden="1" x14ac:dyDescent="0.25">
      <c r="A9" s="23" t="s">
        <v>22</v>
      </c>
      <c r="B9" s="24"/>
      <c r="C9" s="37">
        <f t="shared" ref="C9:W9" si="0">SUM(C10+C20)</f>
        <v>102476</v>
      </c>
      <c r="D9" s="37">
        <f t="shared" si="0"/>
        <v>36275</v>
      </c>
      <c r="E9" s="37">
        <f t="shared" si="0"/>
        <v>1751</v>
      </c>
      <c r="F9" s="37">
        <f t="shared" si="0"/>
        <v>6088</v>
      </c>
      <c r="G9" s="37">
        <f t="shared" si="0"/>
        <v>3328</v>
      </c>
      <c r="H9" s="37">
        <f t="shared" si="0"/>
        <v>2916</v>
      </c>
      <c r="I9" s="37">
        <f t="shared" si="0"/>
        <v>10805</v>
      </c>
      <c r="J9" s="37">
        <f t="shared" si="0"/>
        <v>5781</v>
      </c>
      <c r="K9" s="37">
        <f t="shared" si="0"/>
        <v>366</v>
      </c>
      <c r="L9" s="37">
        <f t="shared" si="0"/>
        <v>4254</v>
      </c>
      <c r="M9" s="37">
        <f t="shared" si="0"/>
        <v>986</v>
      </c>
      <c r="N9" s="37">
        <f t="shared" si="0"/>
        <v>66201</v>
      </c>
      <c r="O9" s="37">
        <f t="shared" si="0"/>
        <v>421</v>
      </c>
      <c r="P9" s="37">
        <f t="shared" si="0"/>
        <v>7288</v>
      </c>
      <c r="Q9" s="37">
        <f t="shared" si="0"/>
        <v>3226</v>
      </c>
      <c r="R9" s="37">
        <f t="shared" si="0"/>
        <v>2014</v>
      </c>
      <c r="S9" s="37">
        <f t="shared" si="0"/>
        <v>33689</v>
      </c>
      <c r="T9" s="37">
        <f t="shared" si="0"/>
        <v>10931</v>
      </c>
      <c r="U9" s="37">
        <f t="shared" si="0"/>
        <v>245</v>
      </c>
      <c r="V9" s="37">
        <f t="shared" si="0"/>
        <v>5982</v>
      </c>
      <c r="W9" s="37">
        <f t="shared" si="0"/>
        <v>2405</v>
      </c>
    </row>
    <row r="10" spans="1:23" hidden="1" x14ac:dyDescent="0.25">
      <c r="A10" s="38" t="s">
        <v>23</v>
      </c>
      <c r="B10" s="39"/>
      <c r="C10" s="37">
        <f>SUM(D10+N10)</f>
        <v>9771</v>
      </c>
      <c r="D10" s="37">
        <f t="shared" ref="D10:W10" si="1">SUM(D11:D19)</f>
        <v>3059</v>
      </c>
      <c r="E10" s="37">
        <f t="shared" si="1"/>
        <v>66</v>
      </c>
      <c r="F10" s="37">
        <f t="shared" si="1"/>
        <v>325</v>
      </c>
      <c r="G10" s="37">
        <f t="shared" si="1"/>
        <v>130</v>
      </c>
      <c r="H10" s="37">
        <f t="shared" si="1"/>
        <v>216</v>
      </c>
      <c r="I10" s="37">
        <f t="shared" si="1"/>
        <v>1694</v>
      </c>
      <c r="J10" s="37">
        <f t="shared" si="1"/>
        <v>120</v>
      </c>
      <c r="K10" s="37">
        <f t="shared" si="1"/>
        <v>33</v>
      </c>
      <c r="L10" s="37">
        <f t="shared" si="1"/>
        <v>475</v>
      </c>
      <c r="M10" s="37">
        <f t="shared" si="1"/>
        <v>0</v>
      </c>
      <c r="N10" s="37">
        <f t="shared" si="1"/>
        <v>6712</v>
      </c>
      <c r="O10" s="37">
        <f t="shared" si="1"/>
        <v>24</v>
      </c>
      <c r="P10" s="37">
        <f t="shared" si="1"/>
        <v>309</v>
      </c>
      <c r="Q10" s="37">
        <f t="shared" si="1"/>
        <v>0</v>
      </c>
      <c r="R10" s="37">
        <f t="shared" si="1"/>
        <v>118</v>
      </c>
      <c r="S10" s="37">
        <f t="shared" si="1"/>
        <v>2302</v>
      </c>
      <c r="T10" s="37">
        <f t="shared" si="1"/>
        <v>3959</v>
      </c>
      <c r="U10" s="37">
        <f t="shared" si="1"/>
        <v>0</v>
      </c>
      <c r="V10" s="37">
        <f t="shared" si="1"/>
        <v>0</v>
      </c>
      <c r="W10" s="37">
        <f t="shared" si="1"/>
        <v>0</v>
      </c>
    </row>
    <row r="11" spans="1:23" ht="15.75" hidden="1" customHeight="1" x14ac:dyDescent="0.25">
      <c r="A11" s="40"/>
      <c r="B11" s="41" t="s">
        <v>24</v>
      </c>
      <c r="C11" s="37">
        <f>SUM(D11+N11)</f>
        <v>134</v>
      </c>
      <c r="D11" s="37">
        <f>SUM(E11:M11)</f>
        <v>134</v>
      </c>
      <c r="E11" s="37">
        <v>8</v>
      </c>
      <c r="F11" s="37">
        <v>0</v>
      </c>
      <c r="G11" s="37">
        <v>0</v>
      </c>
      <c r="H11" s="37">
        <v>6</v>
      </c>
      <c r="I11" s="37">
        <v>120</v>
      </c>
      <c r="J11" s="37">
        <v>0</v>
      </c>
      <c r="K11" s="37">
        <v>0</v>
      </c>
      <c r="L11" s="37">
        <v>0</v>
      </c>
      <c r="M11" s="37">
        <v>0</v>
      </c>
      <c r="N11" s="37">
        <f t="shared" ref="N11:N19" si="2">SUM(O11:W11)</f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</row>
    <row r="12" spans="1:23" ht="15.75" hidden="1" customHeight="1" x14ac:dyDescent="0.25">
      <c r="A12" s="40"/>
      <c r="B12" s="43" t="s">
        <v>25</v>
      </c>
      <c r="C12" s="37">
        <f t="shared" ref="C12:C19" si="3">SUM(D12+N12)</f>
        <v>348</v>
      </c>
      <c r="D12" s="37">
        <f t="shared" ref="D12:D19" si="4">SUM(E12:M12)</f>
        <v>348</v>
      </c>
      <c r="E12" s="37">
        <v>0</v>
      </c>
      <c r="F12" s="37">
        <v>0</v>
      </c>
      <c r="G12" s="37">
        <v>0</v>
      </c>
      <c r="H12" s="37">
        <v>0</v>
      </c>
      <c r="I12" s="37">
        <v>75</v>
      </c>
      <c r="J12" s="37">
        <v>0</v>
      </c>
      <c r="K12" s="37">
        <v>22</v>
      </c>
      <c r="L12" s="37">
        <v>251</v>
      </c>
      <c r="M12" s="37">
        <v>0</v>
      </c>
      <c r="N12" s="37">
        <f t="shared" si="2"/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37">
        <v>0</v>
      </c>
      <c r="U12" s="37">
        <v>0</v>
      </c>
      <c r="V12" s="37">
        <v>0</v>
      </c>
      <c r="W12" s="37">
        <v>0</v>
      </c>
    </row>
    <row r="13" spans="1:23" ht="15.75" hidden="1" customHeight="1" x14ac:dyDescent="0.25">
      <c r="A13" s="40"/>
      <c r="B13" s="43" t="s">
        <v>26</v>
      </c>
      <c r="C13" s="37">
        <f t="shared" si="3"/>
        <v>375</v>
      </c>
      <c r="D13" s="37">
        <f t="shared" si="4"/>
        <v>375</v>
      </c>
      <c r="E13" s="37">
        <v>0</v>
      </c>
      <c r="F13" s="37">
        <v>0</v>
      </c>
      <c r="G13" s="37">
        <v>0</v>
      </c>
      <c r="H13" s="37">
        <v>61</v>
      </c>
      <c r="I13" s="37">
        <v>314</v>
      </c>
      <c r="J13" s="37">
        <v>0</v>
      </c>
      <c r="K13" s="37">
        <v>0</v>
      </c>
      <c r="L13" s="37">
        <v>0</v>
      </c>
      <c r="M13" s="37">
        <v>0</v>
      </c>
      <c r="N13" s="37">
        <f t="shared" si="2"/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  <c r="V13" s="37">
        <v>0</v>
      </c>
      <c r="W13" s="37">
        <v>0</v>
      </c>
    </row>
    <row r="14" spans="1:23" ht="15.75" hidden="1" customHeight="1" x14ac:dyDescent="0.25">
      <c r="A14" s="40"/>
      <c r="B14" s="43" t="s">
        <v>27</v>
      </c>
      <c r="C14" s="37">
        <f t="shared" si="3"/>
        <v>231</v>
      </c>
      <c r="D14" s="37">
        <f t="shared" si="4"/>
        <v>231</v>
      </c>
      <c r="E14" s="37">
        <v>0</v>
      </c>
      <c r="F14" s="37">
        <v>0</v>
      </c>
      <c r="G14" s="37">
        <v>0</v>
      </c>
      <c r="H14" s="37">
        <v>0</v>
      </c>
      <c r="I14" s="37">
        <v>231</v>
      </c>
      <c r="J14" s="37">
        <v>0</v>
      </c>
      <c r="K14" s="37">
        <v>0</v>
      </c>
      <c r="L14" s="37">
        <v>0</v>
      </c>
      <c r="M14" s="37">
        <v>0</v>
      </c>
      <c r="N14" s="37">
        <f t="shared" si="2"/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7">
        <v>0</v>
      </c>
    </row>
    <row r="15" spans="1:23" ht="15.75" hidden="1" customHeight="1" x14ac:dyDescent="0.25">
      <c r="A15" s="40"/>
      <c r="B15" s="43" t="s">
        <v>28</v>
      </c>
      <c r="C15" s="37">
        <f t="shared" si="3"/>
        <v>6379</v>
      </c>
      <c r="D15" s="37">
        <f t="shared" si="4"/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f t="shared" si="2"/>
        <v>6379</v>
      </c>
      <c r="O15" s="37">
        <v>0</v>
      </c>
      <c r="P15" s="37">
        <v>0</v>
      </c>
      <c r="Q15" s="37">
        <v>0</v>
      </c>
      <c r="R15" s="37">
        <v>118</v>
      </c>
      <c r="S15" s="37">
        <v>2302</v>
      </c>
      <c r="T15" s="37">
        <v>3959</v>
      </c>
      <c r="U15" s="37">
        <v>0</v>
      </c>
      <c r="V15" s="37">
        <v>0</v>
      </c>
      <c r="W15" s="37">
        <v>0</v>
      </c>
    </row>
    <row r="16" spans="1:23" ht="15.75" hidden="1" customHeight="1" x14ac:dyDescent="0.25">
      <c r="A16" s="40"/>
      <c r="B16" s="43" t="s">
        <v>29</v>
      </c>
      <c r="C16" s="37">
        <f t="shared" si="3"/>
        <v>843</v>
      </c>
      <c r="D16" s="37">
        <f t="shared" si="4"/>
        <v>843</v>
      </c>
      <c r="E16" s="37">
        <v>31</v>
      </c>
      <c r="F16" s="37">
        <v>99</v>
      </c>
      <c r="G16" s="37">
        <v>0</v>
      </c>
      <c r="H16" s="37">
        <v>129</v>
      </c>
      <c r="I16" s="37">
        <v>497</v>
      </c>
      <c r="J16" s="37">
        <v>0</v>
      </c>
      <c r="K16" s="37">
        <v>0</v>
      </c>
      <c r="L16" s="37">
        <v>87</v>
      </c>
      <c r="M16" s="37">
        <v>0</v>
      </c>
      <c r="N16" s="37">
        <f t="shared" si="2"/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</row>
    <row r="17" spans="1:23" ht="15.75" hidden="1" customHeight="1" x14ac:dyDescent="0.25">
      <c r="A17" s="40"/>
      <c r="B17" s="43" t="s">
        <v>30</v>
      </c>
      <c r="C17" s="37">
        <f t="shared" si="3"/>
        <v>366</v>
      </c>
      <c r="D17" s="37">
        <f t="shared" si="4"/>
        <v>366</v>
      </c>
      <c r="E17" s="37">
        <v>27</v>
      </c>
      <c r="F17" s="37">
        <v>191</v>
      </c>
      <c r="G17" s="37">
        <v>0</v>
      </c>
      <c r="H17" s="37">
        <v>0</v>
      </c>
      <c r="I17" s="37">
        <v>0</v>
      </c>
      <c r="J17" s="37">
        <v>0</v>
      </c>
      <c r="K17" s="37">
        <v>11</v>
      </c>
      <c r="L17" s="37">
        <v>137</v>
      </c>
      <c r="M17" s="37">
        <v>0</v>
      </c>
      <c r="N17" s="37">
        <f t="shared" si="2"/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0</v>
      </c>
    </row>
    <row r="18" spans="1:23" ht="15.75" hidden="1" customHeight="1" x14ac:dyDescent="0.25">
      <c r="A18" s="44"/>
      <c r="B18" s="43" t="s">
        <v>31</v>
      </c>
      <c r="C18" s="37">
        <f t="shared" si="3"/>
        <v>333</v>
      </c>
      <c r="D18" s="37">
        <f t="shared" si="4"/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f t="shared" si="2"/>
        <v>333</v>
      </c>
      <c r="O18" s="37">
        <v>24</v>
      </c>
      <c r="P18" s="37">
        <v>309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</row>
    <row r="19" spans="1:23" ht="16.5" hidden="1" x14ac:dyDescent="0.25">
      <c r="A19" s="45"/>
      <c r="B19" s="43" t="s">
        <v>32</v>
      </c>
      <c r="C19" s="37">
        <f t="shared" si="3"/>
        <v>762</v>
      </c>
      <c r="D19" s="37">
        <f t="shared" si="4"/>
        <v>762</v>
      </c>
      <c r="E19" s="37">
        <v>0</v>
      </c>
      <c r="F19" s="37">
        <v>35</v>
      </c>
      <c r="G19" s="37">
        <v>130</v>
      </c>
      <c r="H19" s="37">
        <v>20</v>
      </c>
      <c r="I19" s="37">
        <v>457</v>
      </c>
      <c r="J19" s="37">
        <v>120</v>
      </c>
      <c r="K19" s="37">
        <v>0</v>
      </c>
      <c r="L19" s="37">
        <v>0</v>
      </c>
      <c r="M19" s="37">
        <v>0</v>
      </c>
      <c r="N19" s="37">
        <f t="shared" si="2"/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</row>
    <row r="20" spans="1:23" ht="16.5" hidden="1" x14ac:dyDescent="0.25">
      <c r="A20" s="46" t="s">
        <v>33</v>
      </c>
      <c r="B20" s="47" t="s">
        <v>34</v>
      </c>
      <c r="C20" s="37">
        <f>SUM(C21:C26)</f>
        <v>92705</v>
      </c>
      <c r="D20" s="37">
        <f>SUM(D21:D26)</f>
        <v>33216</v>
      </c>
      <c r="E20" s="37">
        <f t="shared" ref="E20:W20" si="5">SUM(E21:E26)</f>
        <v>1685</v>
      </c>
      <c r="F20" s="37">
        <f t="shared" si="5"/>
        <v>5763</v>
      </c>
      <c r="G20" s="37">
        <f t="shared" si="5"/>
        <v>3198</v>
      </c>
      <c r="H20" s="37">
        <f t="shared" si="5"/>
        <v>2700</v>
      </c>
      <c r="I20" s="37">
        <f t="shared" si="5"/>
        <v>9111</v>
      </c>
      <c r="J20" s="37">
        <f t="shared" si="5"/>
        <v>5661</v>
      </c>
      <c r="K20" s="37">
        <f t="shared" si="5"/>
        <v>333</v>
      </c>
      <c r="L20" s="37">
        <f t="shared" si="5"/>
        <v>3779</v>
      </c>
      <c r="M20" s="37">
        <f t="shared" si="5"/>
        <v>986</v>
      </c>
      <c r="N20" s="37">
        <f t="shared" si="5"/>
        <v>59489</v>
      </c>
      <c r="O20" s="37">
        <f t="shared" si="5"/>
        <v>397</v>
      </c>
      <c r="P20" s="37">
        <f t="shared" si="5"/>
        <v>6979</v>
      </c>
      <c r="Q20" s="37">
        <f t="shared" si="5"/>
        <v>3226</v>
      </c>
      <c r="R20" s="37">
        <f t="shared" si="5"/>
        <v>1896</v>
      </c>
      <c r="S20" s="37">
        <f t="shared" si="5"/>
        <v>31387</v>
      </c>
      <c r="T20" s="37">
        <f t="shared" si="5"/>
        <v>6972</v>
      </c>
      <c r="U20" s="37">
        <f t="shared" si="5"/>
        <v>245</v>
      </c>
      <c r="V20" s="37">
        <f t="shared" si="5"/>
        <v>5982</v>
      </c>
      <c r="W20" s="37">
        <f t="shared" si="5"/>
        <v>2405</v>
      </c>
    </row>
    <row r="21" spans="1:23" ht="16.5" hidden="1" x14ac:dyDescent="0.25">
      <c r="A21" s="48"/>
      <c r="B21" s="49" t="s">
        <v>35</v>
      </c>
      <c r="C21" s="50">
        <f t="shared" ref="C21:C40" si="6">D21+N21</f>
        <v>2293</v>
      </c>
      <c r="D21" s="50">
        <f t="shared" ref="D21:D40" si="7">SUM(E21:M21)</f>
        <v>1647</v>
      </c>
      <c r="E21" s="50">
        <f>[1]基礎資料!F2</f>
        <v>27</v>
      </c>
      <c r="F21" s="50">
        <f>[1]基礎資料!G2</f>
        <v>193</v>
      </c>
      <c r="G21" s="50">
        <f>[1]基礎資料!H2</f>
        <v>106</v>
      </c>
      <c r="H21" s="50">
        <f>[1]基礎資料!I2</f>
        <v>29</v>
      </c>
      <c r="I21" s="50">
        <f>[1]基礎資料!J2</f>
        <v>868</v>
      </c>
      <c r="J21" s="50">
        <f>[1]基礎資料!K2</f>
        <v>258</v>
      </c>
      <c r="K21" s="50">
        <f>[1]基礎資料!L2</f>
        <v>4</v>
      </c>
      <c r="L21" s="50">
        <f>[1]基礎資料!M2</f>
        <v>89</v>
      </c>
      <c r="M21" s="50">
        <f>[1]基礎資料!N2</f>
        <v>73</v>
      </c>
      <c r="N21" s="50">
        <f>SUM(O21:W21)</f>
        <v>646</v>
      </c>
      <c r="O21" s="50">
        <f>[1]基礎資料!O2</f>
        <v>0</v>
      </c>
      <c r="P21" s="50">
        <f>[1]基礎資料!P2</f>
        <v>79</v>
      </c>
      <c r="Q21" s="50">
        <f>[1]基礎資料!Q2</f>
        <v>37</v>
      </c>
      <c r="R21" s="50">
        <f>[1]基礎資料!R2</f>
        <v>54</v>
      </c>
      <c r="S21" s="50">
        <f>[1]基礎資料!S2</f>
        <v>239</v>
      </c>
      <c r="T21" s="50">
        <f>[1]基礎資料!T2</f>
        <v>30</v>
      </c>
      <c r="U21" s="50">
        <f>[1]基礎資料!U2</f>
        <v>0</v>
      </c>
      <c r="V21" s="50">
        <f>[1]基礎資料!V2</f>
        <v>177</v>
      </c>
      <c r="W21" s="50">
        <f>[1]基礎資料!W2</f>
        <v>30</v>
      </c>
    </row>
    <row r="22" spans="1:23" ht="16.5" hidden="1" x14ac:dyDescent="0.25">
      <c r="A22" s="48"/>
      <c r="B22" s="49" t="s">
        <v>36</v>
      </c>
      <c r="C22" s="50">
        <f t="shared" si="6"/>
        <v>6208</v>
      </c>
      <c r="D22" s="50">
        <f t="shared" si="7"/>
        <v>1890</v>
      </c>
      <c r="E22" s="50">
        <f>[1]基礎資料!F3</f>
        <v>5</v>
      </c>
      <c r="F22" s="50">
        <f>[1]基礎資料!G3</f>
        <v>776</v>
      </c>
      <c r="G22" s="50">
        <f>[1]基礎資料!H3</f>
        <v>0</v>
      </c>
      <c r="H22" s="50">
        <f>[1]基礎資料!I3</f>
        <v>97</v>
      </c>
      <c r="I22" s="50">
        <f>[1]基礎資料!J3</f>
        <v>796</v>
      </c>
      <c r="J22" s="50">
        <f>[1]基礎資料!K3</f>
        <v>216</v>
      </c>
      <c r="K22" s="50">
        <f>[1]基礎資料!L3</f>
        <v>0</v>
      </c>
      <c r="L22" s="50">
        <f>[1]基礎資料!M3</f>
        <v>0</v>
      </c>
      <c r="M22" s="50">
        <f>[1]基礎資料!N3</f>
        <v>0</v>
      </c>
      <c r="N22" s="50">
        <f>SUM(O22:W22)</f>
        <v>4318</v>
      </c>
      <c r="O22" s="50">
        <f>[1]基礎資料!O3</f>
        <v>0</v>
      </c>
      <c r="P22" s="50">
        <f>[1]基礎資料!P3</f>
        <v>1850</v>
      </c>
      <c r="Q22" s="50">
        <f>[1]基礎資料!Q3</f>
        <v>0</v>
      </c>
      <c r="R22" s="50">
        <f>[1]基礎資料!R3</f>
        <v>65</v>
      </c>
      <c r="S22" s="50">
        <f>[1]基礎資料!S3</f>
        <v>2019</v>
      </c>
      <c r="T22" s="50">
        <f>[1]基礎資料!T3</f>
        <v>264</v>
      </c>
      <c r="U22" s="50">
        <f>[1]基礎資料!U3</f>
        <v>0</v>
      </c>
      <c r="V22" s="50">
        <f>[1]基礎資料!V3</f>
        <v>120</v>
      </c>
      <c r="W22" s="50">
        <f>[1]基礎資料!W3</f>
        <v>0</v>
      </c>
    </row>
    <row r="23" spans="1:23" ht="16.5" hidden="1" x14ac:dyDescent="0.25">
      <c r="A23" s="48"/>
      <c r="B23" s="49" t="s">
        <v>37</v>
      </c>
      <c r="C23" s="50">
        <f t="shared" si="6"/>
        <v>6741</v>
      </c>
      <c r="D23" s="50">
        <f t="shared" si="7"/>
        <v>317</v>
      </c>
      <c r="E23" s="50">
        <f>[1]基礎資料!F4</f>
        <v>0</v>
      </c>
      <c r="F23" s="50">
        <f>[1]基礎資料!G4</f>
        <v>65</v>
      </c>
      <c r="G23" s="50">
        <f>[1]基礎資料!H4</f>
        <v>0</v>
      </c>
      <c r="H23" s="50">
        <f>[1]基礎資料!I4</f>
        <v>28</v>
      </c>
      <c r="I23" s="50">
        <f>[1]基礎資料!J4</f>
        <v>224</v>
      </c>
      <c r="J23" s="50">
        <f>[1]基礎資料!K4</f>
        <v>0</v>
      </c>
      <c r="K23" s="50">
        <f>[1]基礎資料!L4</f>
        <v>0</v>
      </c>
      <c r="L23" s="50">
        <f>[1]基礎資料!M4</f>
        <v>0</v>
      </c>
      <c r="M23" s="50">
        <f>[1]基礎資料!N4</f>
        <v>0</v>
      </c>
      <c r="N23" s="50">
        <f>SUM(O23:W23)</f>
        <v>6424</v>
      </c>
      <c r="O23" s="50">
        <f>[1]基礎資料!O4</f>
        <v>158</v>
      </c>
      <c r="P23" s="50">
        <f>[1]基礎資料!P4</f>
        <v>3143</v>
      </c>
      <c r="Q23" s="50">
        <f>[1]基礎資料!Q4</f>
        <v>1065</v>
      </c>
      <c r="R23" s="50">
        <f>[1]基礎資料!R4</f>
        <v>63</v>
      </c>
      <c r="S23" s="50">
        <f>[1]基礎資料!S4</f>
        <v>1327</v>
      </c>
      <c r="T23" s="50">
        <f>[1]基礎資料!T4</f>
        <v>520</v>
      </c>
      <c r="U23" s="50">
        <f>[1]基礎資料!U4</f>
        <v>28</v>
      </c>
      <c r="V23" s="50">
        <f>[1]基礎資料!V4</f>
        <v>115</v>
      </c>
      <c r="W23" s="50">
        <f>[1]基礎資料!W4</f>
        <v>5</v>
      </c>
    </row>
    <row r="24" spans="1:23" ht="16.5" hidden="1" x14ac:dyDescent="0.25">
      <c r="A24" s="48"/>
      <c r="B24" s="49" t="s">
        <v>38</v>
      </c>
      <c r="C24" s="50">
        <f t="shared" si="6"/>
        <v>10635</v>
      </c>
      <c r="D24" s="50">
        <f t="shared" si="7"/>
        <v>3711</v>
      </c>
      <c r="E24" s="50">
        <f>[1]基礎資料!F5</f>
        <v>63</v>
      </c>
      <c r="F24" s="50">
        <f>[1]基礎資料!G5</f>
        <v>618</v>
      </c>
      <c r="G24" s="50">
        <f>[1]基礎資料!H5</f>
        <v>180</v>
      </c>
      <c r="H24" s="50">
        <f>[1]基礎資料!I5</f>
        <v>158</v>
      </c>
      <c r="I24" s="50">
        <f>[1]基礎資料!J5</f>
        <v>1097</v>
      </c>
      <c r="J24" s="50">
        <f>[1]基礎資料!K5</f>
        <v>198</v>
      </c>
      <c r="K24" s="50">
        <f>[1]基礎資料!L5</f>
        <v>120</v>
      </c>
      <c r="L24" s="50">
        <f>[1]基礎資料!M5</f>
        <v>767</v>
      </c>
      <c r="M24" s="50">
        <f>[1]基礎資料!N5</f>
        <v>510</v>
      </c>
      <c r="N24" s="50">
        <f>SUM(O24:W24)</f>
        <v>6924</v>
      </c>
      <c r="O24" s="50">
        <f>[1]基礎資料!O5</f>
        <v>0</v>
      </c>
      <c r="P24" s="50">
        <f>[1]基礎資料!P5</f>
        <v>0</v>
      </c>
      <c r="Q24" s="50">
        <f>[1]基礎資料!Q5</f>
        <v>0</v>
      </c>
      <c r="R24" s="50">
        <f>[1]基礎資料!R5</f>
        <v>176</v>
      </c>
      <c r="S24" s="50">
        <f>[1]基礎資料!S5</f>
        <v>4413</v>
      </c>
      <c r="T24" s="50">
        <f>[1]基礎資料!T5</f>
        <v>895</v>
      </c>
      <c r="U24" s="50">
        <f>[1]基礎資料!U5</f>
        <v>40</v>
      </c>
      <c r="V24" s="50">
        <f>[1]基礎資料!V5</f>
        <v>1200</v>
      </c>
      <c r="W24" s="50">
        <f>[1]基礎資料!W5</f>
        <v>200</v>
      </c>
    </row>
    <row r="25" spans="1:23" ht="16.5" hidden="1" x14ac:dyDescent="0.25">
      <c r="A25" s="48"/>
      <c r="B25" s="49" t="s">
        <v>39</v>
      </c>
      <c r="C25" s="50">
        <f t="shared" si="6"/>
        <v>1444</v>
      </c>
      <c r="D25" s="50">
        <f t="shared" si="7"/>
        <v>1444</v>
      </c>
      <c r="E25" s="50">
        <f>[1]基礎資料!F6</f>
        <v>0</v>
      </c>
      <c r="F25" s="50">
        <f>[1]基礎資料!G6</f>
        <v>0</v>
      </c>
      <c r="G25" s="50">
        <f>[1]基礎資料!H6</f>
        <v>49</v>
      </c>
      <c r="H25" s="50">
        <f>[1]基礎資料!I6</f>
        <v>61</v>
      </c>
      <c r="I25" s="50">
        <f>[1]基礎資料!J6</f>
        <v>695</v>
      </c>
      <c r="J25" s="50">
        <f>[1]基礎資料!K6</f>
        <v>605</v>
      </c>
      <c r="K25" s="50">
        <f>[1]基礎資料!L6</f>
        <v>0</v>
      </c>
      <c r="L25" s="50">
        <f>[1]基礎資料!M6</f>
        <v>34</v>
      </c>
      <c r="M25" s="50">
        <f>[1]基礎資料!N6</f>
        <v>0</v>
      </c>
      <c r="N25" s="50">
        <f>SUM(O25:W25)</f>
        <v>0</v>
      </c>
      <c r="O25" s="50">
        <f>[1]基礎資料!O6</f>
        <v>0</v>
      </c>
      <c r="P25" s="50">
        <f>[1]基礎資料!P6</f>
        <v>0</v>
      </c>
      <c r="Q25" s="50">
        <f>[1]基礎資料!Q6</f>
        <v>0</v>
      </c>
      <c r="R25" s="50">
        <f>[1]基礎資料!R6</f>
        <v>0</v>
      </c>
      <c r="S25" s="50">
        <f>[1]基礎資料!S6</f>
        <v>0</v>
      </c>
      <c r="T25" s="50">
        <f>[1]基礎資料!T6</f>
        <v>0</v>
      </c>
      <c r="U25" s="50">
        <f>[1]基礎資料!U6</f>
        <v>0</v>
      </c>
      <c r="V25" s="50">
        <f>[1]基礎資料!V6</f>
        <v>0</v>
      </c>
      <c r="W25" s="50">
        <f>[1]基礎資料!W6</f>
        <v>0</v>
      </c>
    </row>
    <row r="26" spans="1:23" ht="16.5" hidden="1" x14ac:dyDescent="0.25">
      <c r="A26" s="48"/>
      <c r="B26" s="49" t="s">
        <v>40</v>
      </c>
      <c r="C26" s="50">
        <f t="shared" si="6"/>
        <v>65384</v>
      </c>
      <c r="D26" s="50">
        <f t="shared" si="7"/>
        <v>24207</v>
      </c>
      <c r="E26" s="50">
        <f>SUM(E27:E40)</f>
        <v>1590</v>
      </c>
      <c r="F26" s="50">
        <f t="shared" ref="F26:W26" si="8">SUM(F27:F40)</f>
        <v>4111</v>
      </c>
      <c r="G26" s="50">
        <f t="shared" si="8"/>
        <v>2863</v>
      </c>
      <c r="H26" s="50">
        <f t="shared" si="8"/>
        <v>2327</v>
      </c>
      <c r="I26" s="50">
        <f t="shared" si="8"/>
        <v>5431</v>
      </c>
      <c r="J26" s="50">
        <f t="shared" si="8"/>
        <v>4384</v>
      </c>
      <c r="K26" s="50">
        <f t="shared" si="8"/>
        <v>209</v>
      </c>
      <c r="L26" s="50">
        <f t="shared" si="8"/>
        <v>2889</v>
      </c>
      <c r="M26" s="50">
        <f t="shared" si="8"/>
        <v>403</v>
      </c>
      <c r="N26" s="50">
        <f t="shared" si="8"/>
        <v>41177</v>
      </c>
      <c r="O26" s="50">
        <f t="shared" si="8"/>
        <v>239</v>
      </c>
      <c r="P26" s="50">
        <f t="shared" si="8"/>
        <v>1907</v>
      </c>
      <c r="Q26" s="50">
        <f t="shared" si="8"/>
        <v>2124</v>
      </c>
      <c r="R26" s="50">
        <f t="shared" si="8"/>
        <v>1538</v>
      </c>
      <c r="S26" s="50">
        <f t="shared" si="8"/>
        <v>23389</v>
      </c>
      <c r="T26" s="50">
        <f t="shared" si="8"/>
        <v>5263</v>
      </c>
      <c r="U26" s="50">
        <f t="shared" si="8"/>
        <v>177</v>
      </c>
      <c r="V26" s="50">
        <f t="shared" si="8"/>
        <v>4370</v>
      </c>
      <c r="W26" s="50">
        <f t="shared" si="8"/>
        <v>2170</v>
      </c>
    </row>
    <row r="27" spans="1:23" ht="15.75" hidden="1" customHeight="1" x14ac:dyDescent="0.25">
      <c r="A27" s="48"/>
      <c r="B27" s="49" t="s">
        <v>41</v>
      </c>
      <c r="C27" s="50">
        <f t="shared" si="6"/>
        <v>4349</v>
      </c>
      <c r="D27" s="50">
        <f t="shared" si="7"/>
        <v>627</v>
      </c>
      <c r="E27" s="50">
        <f>[1]基礎資料!F7</f>
        <v>10</v>
      </c>
      <c r="F27" s="50">
        <f>[1]基礎資料!G7</f>
        <v>43</v>
      </c>
      <c r="G27" s="50">
        <f>[1]基礎資料!H7</f>
        <v>72</v>
      </c>
      <c r="H27" s="50">
        <f>[1]基礎資料!I7</f>
        <v>32</v>
      </c>
      <c r="I27" s="50">
        <f>[1]基礎資料!J7</f>
        <v>365</v>
      </c>
      <c r="J27" s="50">
        <f>[1]基礎資料!K7</f>
        <v>105</v>
      </c>
      <c r="K27" s="50">
        <f>[1]基礎資料!L7</f>
        <v>0</v>
      </c>
      <c r="L27" s="50">
        <f>[1]基礎資料!M7</f>
        <v>0</v>
      </c>
      <c r="M27" s="50">
        <f>[1]基礎資料!N7</f>
        <v>0</v>
      </c>
      <c r="N27" s="50">
        <f>SUM(O27:W27)</f>
        <v>3722</v>
      </c>
      <c r="O27" s="50">
        <f>[1]基礎資料!O7</f>
        <v>22</v>
      </c>
      <c r="P27" s="50">
        <f>[1]基礎資料!P7</f>
        <v>135</v>
      </c>
      <c r="Q27" s="50">
        <f>[1]基礎資料!Q7</f>
        <v>283</v>
      </c>
      <c r="R27" s="50">
        <f>[1]基礎資料!R7</f>
        <v>101</v>
      </c>
      <c r="S27" s="50">
        <f>[1]基礎資料!S7</f>
        <v>2398</v>
      </c>
      <c r="T27" s="50">
        <f>[1]基礎資料!T7</f>
        <v>783</v>
      </c>
      <c r="U27" s="50">
        <f>[1]基礎資料!U7</f>
        <v>0</v>
      </c>
      <c r="V27" s="50">
        <f>[1]基礎資料!V7</f>
        <v>0</v>
      </c>
      <c r="W27" s="50">
        <f>[1]基礎資料!W7</f>
        <v>0</v>
      </c>
    </row>
    <row r="28" spans="1:23" ht="16.5" hidden="1" x14ac:dyDescent="0.25">
      <c r="A28" s="48"/>
      <c r="B28" s="49" t="s">
        <v>42</v>
      </c>
      <c r="C28" s="50">
        <f t="shared" si="6"/>
        <v>9532</v>
      </c>
      <c r="D28" s="50">
        <f t="shared" si="7"/>
        <v>49</v>
      </c>
      <c r="E28" s="50">
        <f>[1]基礎資料!F8</f>
        <v>0</v>
      </c>
      <c r="F28" s="50">
        <f>[1]基礎資料!G8</f>
        <v>0</v>
      </c>
      <c r="G28" s="50">
        <f>[1]基礎資料!H8</f>
        <v>0</v>
      </c>
      <c r="H28" s="50">
        <f>[1]基礎資料!I8</f>
        <v>2</v>
      </c>
      <c r="I28" s="50">
        <f>[1]基礎資料!J8</f>
        <v>47</v>
      </c>
      <c r="J28" s="50">
        <f>[1]基礎資料!K8</f>
        <v>0</v>
      </c>
      <c r="K28" s="50">
        <f>[1]基礎資料!L8</f>
        <v>0</v>
      </c>
      <c r="L28" s="50">
        <f>[1]基礎資料!M8</f>
        <v>0</v>
      </c>
      <c r="M28" s="50">
        <f>[1]基礎資料!N8</f>
        <v>0</v>
      </c>
      <c r="N28" s="50">
        <f t="shared" ref="N28:N39" si="9">SUM(O28:W28)</f>
        <v>9483</v>
      </c>
      <c r="O28" s="50">
        <f>[1]基礎資料!O8</f>
        <v>25</v>
      </c>
      <c r="P28" s="50">
        <f>[1]基礎資料!P8</f>
        <v>1147</v>
      </c>
      <c r="Q28" s="50">
        <f>[1]基礎資料!Q8</f>
        <v>326</v>
      </c>
      <c r="R28" s="50">
        <f>[1]基礎資料!R8</f>
        <v>265</v>
      </c>
      <c r="S28" s="50">
        <f>[1]基礎資料!S8</f>
        <v>6590</v>
      </c>
      <c r="T28" s="50">
        <f>[1]基礎資料!T8</f>
        <v>1130</v>
      </c>
      <c r="U28" s="50">
        <f>[1]基礎資料!U8</f>
        <v>0</v>
      </c>
      <c r="V28" s="50">
        <f>[1]基礎資料!V8</f>
        <v>0</v>
      </c>
      <c r="W28" s="50">
        <f>[1]基礎資料!W8</f>
        <v>0</v>
      </c>
    </row>
    <row r="29" spans="1:23" ht="24.75" customHeight="1" x14ac:dyDescent="0.25">
      <c r="A29" s="48"/>
      <c r="B29" s="49" t="s">
        <v>43</v>
      </c>
      <c r="C29" s="50">
        <v>9276</v>
      </c>
      <c r="D29" s="50">
        <f t="shared" si="7"/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f>[1]基礎資料!L9</f>
        <v>0</v>
      </c>
      <c r="L29" s="50">
        <f>[1]基礎資料!M9</f>
        <v>0</v>
      </c>
      <c r="M29" s="50">
        <f>[1]基礎資料!N9</f>
        <v>0</v>
      </c>
      <c r="N29" s="50">
        <f t="shared" si="9"/>
        <v>9276</v>
      </c>
      <c r="O29" s="50">
        <f>[1]基礎資料!O9</f>
        <v>165</v>
      </c>
      <c r="P29" s="50">
        <f>[1]基礎資料!P9</f>
        <v>320</v>
      </c>
      <c r="Q29" s="50">
        <f>[1]基礎資料!Q9</f>
        <v>1400</v>
      </c>
      <c r="R29" s="50">
        <f>[1]基礎資料!R9</f>
        <v>688</v>
      </c>
      <c r="S29" s="50">
        <f>[1]基礎資料!S9</f>
        <v>4567</v>
      </c>
      <c r="T29" s="50">
        <f>[1]基礎資料!T9</f>
        <v>1786</v>
      </c>
      <c r="U29" s="50">
        <f>[1]基礎資料!U9</f>
        <v>0</v>
      </c>
      <c r="V29" s="50">
        <f>[1]基礎資料!V9</f>
        <v>350</v>
      </c>
      <c r="W29" s="50">
        <f>[1]基礎資料!W9</f>
        <v>0</v>
      </c>
    </row>
    <row r="30" spans="1:23" ht="16.5" hidden="1" x14ac:dyDescent="0.25">
      <c r="A30" s="48"/>
      <c r="B30" s="49" t="s">
        <v>44</v>
      </c>
      <c r="C30" s="50">
        <f t="shared" si="6"/>
        <v>1196</v>
      </c>
      <c r="D30" s="50">
        <f t="shared" si="7"/>
        <v>827</v>
      </c>
      <c r="E30" s="50">
        <f>[1]基礎資料!F10</f>
        <v>0</v>
      </c>
      <c r="F30" s="50">
        <f>[1]基礎資料!G10</f>
        <v>0</v>
      </c>
      <c r="G30" s="50">
        <f>[1]基礎資料!H10</f>
        <v>0</v>
      </c>
      <c r="H30" s="50">
        <f>[1]基礎資料!I10</f>
        <v>29</v>
      </c>
      <c r="I30" s="50">
        <f>[1]基礎資料!J10</f>
        <v>469</v>
      </c>
      <c r="J30" s="50">
        <f>[1]基礎資料!K10</f>
        <v>329</v>
      </c>
      <c r="K30" s="50">
        <f>[1]基礎資料!L10</f>
        <v>0</v>
      </c>
      <c r="L30" s="50">
        <f>[1]基礎資料!M10</f>
        <v>0</v>
      </c>
      <c r="M30" s="50">
        <f>[1]基礎資料!N10</f>
        <v>0</v>
      </c>
      <c r="N30" s="50">
        <f t="shared" si="9"/>
        <v>369</v>
      </c>
      <c r="O30" s="50">
        <f>[1]基礎資料!O10</f>
        <v>0</v>
      </c>
      <c r="P30" s="50">
        <f>[1]基礎資料!P10</f>
        <v>0</v>
      </c>
      <c r="Q30" s="50">
        <f>[1]基礎資料!Q10</f>
        <v>0</v>
      </c>
      <c r="R30" s="50">
        <f>[1]基礎資料!R10</f>
        <v>24</v>
      </c>
      <c r="S30" s="50">
        <f>[1]基礎資料!S10</f>
        <v>345</v>
      </c>
      <c r="T30" s="50">
        <f>[1]基礎資料!T10</f>
        <v>0</v>
      </c>
      <c r="U30" s="50">
        <f>[1]基礎資料!U10</f>
        <v>0</v>
      </c>
      <c r="V30" s="50">
        <f>[1]基礎資料!V10</f>
        <v>0</v>
      </c>
      <c r="W30" s="50">
        <f>[1]基礎資料!W10</f>
        <v>0</v>
      </c>
    </row>
    <row r="31" spans="1:23" ht="16.5" hidden="1" x14ac:dyDescent="0.25">
      <c r="A31" s="48"/>
      <c r="B31" s="49" t="s">
        <v>45</v>
      </c>
      <c r="C31" s="50">
        <f t="shared" si="6"/>
        <v>5878</v>
      </c>
      <c r="D31" s="50">
        <f t="shared" si="7"/>
        <v>4373</v>
      </c>
      <c r="E31" s="50">
        <f>[1]基礎資料!F11</f>
        <v>161</v>
      </c>
      <c r="F31" s="50">
        <f>[1]基礎資料!G11</f>
        <v>962</v>
      </c>
      <c r="G31" s="50">
        <f>[1]基礎資料!H11</f>
        <v>21</v>
      </c>
      <c r="H31" s="50">
        <f>[1]基礎資料!I11</f>
        <v>126</v>
      </c>
      <c r="I31" s="50">
        <f>[1]基礎資料!J11</f>
        <v>1782</v>
      </c>
      <c r="J31" s="50">
        <f>[1]基礎資料!K11</f>
        <v>89</v>
      </c>
      <c r="K31" s="50">
        <f>[1]基礎資料!L11</f>
        <v>63</v>
      </c>
      <c r="L31" s="50">
        <f>[1]基礎資料!M11</f>
        <v>1121</v>
      </c>
      <c r="M31" s="50">
        <f>[1]基礎資料!N11</f>
        <v>48</v>
      </c>
      <c r="N31" s="50">
        <f t="shared" si="9"/>
        <v>1505</v>
      </c>
      <c r="O31" s="50">
        <f>[1]基礎資料!O11</f>
        <v>22</v>
      </c>
      <c r="P31" s="50">
        <f>[1]基礎資料!P11</f>
        <v>295</v>
      </c>
      <c r="Q31" s="50">
        <f>[1]基礎資料!Q11</f>
        <v>115</v>
      </c>
      <c r="R31" s="50">
        <f>[1]基礎資料!R11</f>
        <v>72</v>
      </c>
      <c r="S31" s="50">
        <f>[1]基礎資料!S11</f>
        <v>736</v>
      </c>
      <c r="T31" s="50">
        <f>[1]基礎資料!T11</f>
        <v>265</v>
      </c>
      <c r="U31" s="50">
        <f>[1]基礎資料!U11</f>
        <v>0</v>
      </c>
      <c r="V31" s="50">
        <f>[1]基礎資料!V11</f>
        <v>0</v>
      </c>
      <c r="W31" s="50">
        <f>[1]基礎資料!W11</f>
        <v>0</v>
      </c>
    </row>
    <row r="32" spans="1:23" ht="16.5" hidden="1" x14ac:dyDescent="0.25">
      <c r="A32" s="48"/>
      <c r="B32" s="49" t="s">
        <v>46</v>
      </c>
      <c r="C32" s="50">
        <f t="shared" si="6"/>
        <v>12867</v>
      </c>
      <c r="D32" s="50">
        <f t="shared" si="7"/>
        <v>0</v>
      </c>
      <c r="E32" s="50">
        <f>[1]基礎資料!F12</f>
        <v>0</v>
      </c>
      <c r="F32" s="50">
        <f>[1]基礎資料!G12</f>
        <v>0</v>
      </c>
      <c r="G32" s="50">
        <f>[1]基礎資料!H12</f>
        <v>0</v>
      </c>
      <c r="H32" s="50">
        <f>[1]基礎資料!I12</f>
        <v>0</v>
      </c>
      <c r="I32" s="50">
        <f>[1]基礎資料!J12</f>
        <v>0</v>
      </c>
      <c r="J32" s="50">
        <f>[1]基礎資料!K12</f>
        <v>0</v>
      </c>
      <c r="K32" s="50">
        <f>[1]基礎資料!L12</f>
        <v>0</v>
      </c>
      <c r="L32" s="50">
        <f>[1]基礎資料!M12</f>
        <v>0</v>
      </c>
      <c r="M32" s="50">
        <f>[1]基礎資料!N12</f>
        <v>0</v>
      </c>
      <c r="N32" s="50">
        <f t="shared" si="9"/>
        <v>12867</v>
      </c>
      <c r="O32" s="50">
        <f>[1]基礎資料!O12</f>
        <v>0</v>
      </c>
      <c r="P32" s="50">
        <f>[1]基礎資料!P12</f>
        <v>0</v>
      </c>
      <c r="Q32" s="50">
        <f>[1]基礎資料!Q12</f>
        <v>0</v>
      </c>
      <c r="R32" s="50">
        <f>[1]基礎資料!R12</f>
        <v>300</v>
      </c>
      <c r="S32" s="50">
        <f>[1]基礎資料!S12</f>
        <v>6000</v>
      </c>
      <c r="T32" s="50">
        <f>[1]基礎資料!T12</f>
        <v>400</v>
      </c>
      <c r="U32" s="50">
        <f>[1]基礎資料!U12</f>
        <v>147</v>
      </c>
      <c r="V32" s="50">
        <f>[1]基礎資料!V12</f>
        <v>3920</v>
      </c>
      <c r="W32" s="50">
        <f>[1]基礎資料!W12</f>
        <v>2100</v>
      </c>
    </row>
    <row r="33" spans="1:23" ht="16.5" hidden="1" x14ac:dyDescent="0.25">
      <c r="A33" s="48"/>
      <c r="B33" s="49" t="s">
        <v>47</v>
      </c>
      <c r="C33" s="50">
        <f t="shared" si="6"/>
        <v>13832</v>
      </c>
      <c r="D33" s="50">
        <f t="shared" si="7"/>
        <v>13832</v>
      </c>
      <c r="E33" s="50">
        <f>[1]基礎資料!F13</f>
        <v>1365</v>
      </c>
      <c r="F33" s="50">
        <f>[1]基礎資料!G13</f>
        <v>1820</v>
      </c>
      <c r="G33" s="50">
        <f>[1]基礎資料!H13</f>
        <v>2730</v>
      </c>
      <c r="H33" s="50">
        <f>[1]基礎資料!I13</f>
        <v>2002</v>
      </c>
      <c r="I33" s="50">
        <f>[1]基礎資料!J13</f>
        <v>2275</v>
      </c>
      <c r="J33" s="50">
        <f>[1]基礎資料!K13</f>
        <v>3640</v>
      </c>
      <c r="K33" s="50">
        <f>[1]基礎資料!L13</f>
        <v>0</v>
      </c>
      <c r="L33" s="50">
        <f>[1]基礎資料!M13</f>
        <v>0</v>
      </c>
      <c r="M33" s="50">
        <f>[1]基礎資料!N13</f>
        <v>0</v>
      </c>
      <c r="N33" s="50">
        <f t="shared" si="9"/>
        <v>0</v>
      </c>
      <c r="O33" s="50">
        <f>[1]基礎資料!O13</f>
        <v>0</v>
      </c>
      <c r="P33" s="50">
        <f>[1]基礎資料!P13</f>
        <v>0</v>
      </c>
      <c r="Q33" s="50">
        <f>[1]基礎資料!Q13</f>
        <v>0</v>
      </c>
      <c r="R33" s="50">
        <f>[1]基礎資料!R13</f>
        <v>0</v>
      </c>
      <c r="S33" s="50">
        <f>[1]基礎資料!S13</f>
        <v>0</v>
      </c>
      <c r="T33" s="50">
        <f>[1]基礎資料!T13</f>
        <v>0</v>
      </c>
      <c r="U33" s="50">
        <f>[1]基礎資料!U13</f>
        <v>0</v>
      </c>
      <c r="V33" s="50">
        <f>[1]基礎資料!V13</f>
        <v>0</v>
      </c>
      <c r="W33" s="50">
        <f>[1]基礎資料!W13</f>
        <v>0</v>
      </c>
    </row>
    <row r="34" spans="1:23" ht="16.5" hidden="1" x14ac:dyDescent="0.25">
      <c r="A34" s="48"/>
      <c r="B34" s="49" t="s">
        <v>48</v>
      </c>
      <c r="C34" s="50">
        <f t="shared" si="6"/>
        <v>3334</v>
      </c>
      <c r="D34" s="50">
        <f t="shared" si="7"/>
        <v>0</v>
      </c>
      <c r="E34" s="50">
        <f>[1]基礎資料!F14</f>
        <v>0</v>
      </c>
      <c r="F34" s="50">
        <f>[1]基礎資料!G14</f>
        <v>0</v>
      </c>
      <c r="G34" s="50">
        <f>[1]基礎資料!H14</f>
        <v>0</v>
      </c>
      <c r="H34" s="50">
        <f>[1]基礎資料!I14</f>
        <v>0</v>
      </c>
      <c r="I34" s="50">
        <f>[1]基礎資料!J14</f>
        <v>0</v>
      </c>
      <c r="J34" s="50">
        <f>[1]基礎資料!K14</f>
        <v>0</v>
      </c>
      <c r="K34" s="50">
        <f>[1]基礎資料!L14</f>
        <v>0</v>
      </c>
      <c r="L34" s="50">
        <f>[1]基礎資料!M14</f>
        <v>0</v>
      </c>
      <c r="M34" s="50">
        <f>[1]基礎資料!N14</f>
        <v>0</v>
      </c>
      <c r="N34" s="50">
        <f t="shared" si="9"/>
        <v>3334</v>
      </c>
      <c r="O34" s="50">
        <f>[1]基礎資料!O14</f>
        <v>0</v>
      </c>
      <c r="P34" s="50">
        <f>[1]基礎資料!P14</f>
        <v>0</v>
      </c>
      <c r="Q34" s="50">
        <f>[1]基礎資料!Q14</f>
        <v>0</v>
      </c>
      <c r="R34" s="50">
        <f>[1]基礎資料!R14</f>
        <v>63</v>
      </c>
      <c r="S34" s="50">
        <f>[1]基礎資料!S14</f>
        <v>2511</v>
      </c>
      <c r="T34" s="50">
        <f>[1]基礎資料!T14</f>
        <v>760</v>
      </c>
      <c r="U34" s="50">
        <f>[1]基礎資料!U14</f>
        <v>0</v>
      </c>
      <c r="V34" s="50">
        <f>[1]基礎資料!V14</f>
        <v>0</v>
      </c>
      <c r="W34" s="50">
        <f>[1]基礎資料!W14</f>
        <v>0</v>
      </c>
    </row>
    <row r="35" spans="1:23" ht="16.5" hidden="1" x14ac:dyDescent="0.25">
      <c r="A35" s="48"/>
      <c r="B35" s="49" t="s">
        <v>49</v>
      </c>
      <c r="C35" s="50">
        <f t="shared" si="6"/>
        <v>1998</v>
      </c>
      <c r="D35" s="50">
        <f t="shared" si="7"/>
        <v>1783</v>
      </c>
      <c r="E35" s="50">
        <f>[1]基礎資料!F15</f>
        <v>0</v>
      </c>
      <c r="F35" s="50">
        <f>[1]基礎資料!G15</f>
        <v>70</v>
      </c>
      <c r="G35" s="50">
        <f>[1]基礎資料!H15</f>
        <v>40</v>
      </c>
      <c r="H35" s="50">
        <f>[1]基礎資料!I15</f>
        <v>105</v>
      </c>
      <c r="I35" s="50">
        <f>[1]基礎資料!J15</f>
        <v>150</v>
      </c>
      <c r="J35" s="50">
        <f>[1]基礎資料!K15</f>
        <v>10</v>
      </c>
      <c r="K35" s="50">
        <f>[1]基礎資料!L15</f>
        <v>105</v>
      </c>
      <c r="L35" s="50">
        <f>[1]基礎資料!M15</f>
        <v>1087</v>
      </c>
      <c r="M35" s="50">
        <f>[1]基礎資料!N15</f>
        <v>216</v>
      </c>
      <c r="N35" s="50">
        <f t="shared" si="9"/>
        <v>215</v>
      </c>
      <c r="O35" s="50">
        <f>[1]基礎資料!O15</f>
        <v>5</v>
      </c>
      <c r="P35" s="50">
        <f>[1]基礎資料!P15</f>
        <v>10</v>
      </c>
      <c r="Q35" s="50">
        <f>[1]基礎資料!Q15</f>
        <v>0</v>
      </c>
      <c r="R35" s="50">
        <f>[1]基礎資料!R15</f>
        <v>0</v>
      </c>
      <c r="S35" s="50">
        <f>[1]基礎資料!S15</f>
        <v>0</v>
      </c>
      <c r="T35" s="50">
        <f>[1]基礎資料!T15</f>
        <v>0</v>
      </c>
      <c r="U35" s="50">
        <f>[1]基礎資料!U15</f>
        <v>30</v>
      </c>
      <c r="V35" s="50">
        <f>[1]基礎資料!V15</f>
        <v>100</v>
      </c>
      <c r="W35" s="50">
        <f>[1]基礎資料!W15</f>
        <v>70</v>
      </c>
    </row>
    <row r="36" spans="1:23" ht="16.5" hidden="1" x14ac:dyDescent="0.25">
      <c r="A36" s="48"/>
      <c r="B36" s="49" t="s">
        <v>50</v>
      </c>
      <c r="C36" s="50">
        <f t="shared" si="6"/>
        <v>330</v>
      </c>
      <c r="D36" s="50">
        <f t="shared" si="7"/>
        <v>0</v>
      </c>
      <c r="E36" s="50">
        <f>[1]基礎資料!F16</f>
        <v>0</v>
      </c>
      <c r="F36" s="50">
        <f>[1]基礎資料!G16</f>
        <v>0</v>
      </c>
      <c r="G36" s="50">
        <f>[1]基礎資料!H16</f>
        <v>0</v>
      </c>
      <c r="H36" s="50">
        <f>[1]基礎資料!I16</f>
        <v>0</v>
      </c>
      <c r="I36" s="50">
        <f>[1]基礎資料!J16</f>
        <v>0</v>
      </c>
      <c r="J36" s="50">
        <f>[1]基礎資料!K16</f>
        <v>0</v>
      </c>
      <c r="K36" s="50">
        <f>[1]基礎資料!L16</f>
        <v>0</v>
      </c>
      <c r="L36" s="50">
        <f>[1]基礎資料!M16</f>
        <v>0</v>
      </c>
      <c r="M36" s="50">
        <f>[1]基礎資料!N16</f>
        <v>0</v>
      </c>
      <c r="N36" s="50">
        <f t="shared" si="9"/>
        <v>330</v>
      </c>
      <c r="O36" s="50">
        <f>[1]基礎資料!O16</f>
        <v>0</v>
      </c>
      <c r="P36" s="50">
        <f>[1]基礎資料!P16</f>
        <v>0</v>
      </c>
      <c r="Q36" s="50">
        <f>[1]基礎資料!Q16</f>
        <v>0</v>
      </c>
      <c r="R36" s="50">
        <f>[1]基礎資料!R16</f>
        <v>25</v>
      </c>
      <c r="S36" s="50">
        <f>[1]基礎資料!S16</f>
        <v>205</v>
      </c>
      <c r="T36" s="50">
        <f>[1]基礎資料!T16</f>
        <v>100</v>
      </c>
      <c r="U36" s="50">
        <f>[1]基礎資料!U16</f>
        <v>0</v>
      </c>
      <c r="V36" s="50">
        <f>[1]基礎資料!V16</f>
        <v>0</v>
      </c>
      <c r="W36" s="50">
        <f>[1]基礎資料!W16</f>
        <v>0</v>
      </c>
    </row>
    <row r="37" spans="1:23" ht="16.5" hidden="1" x14ac:dyDescent="0.25">
      <c r="A37" s="48"/>
      <c r="B37" s="49" t="s">
        <v>51</v>
      </c>
      <c r="C37" s="50">
        <f t="shared" si="6"/>
        <v>0</v>
      </c>
      <c r="D37" s="50">
        <f t="shared" si="7"/>
        <v>0</v>
      </c>
      <c r="E37" s="50">
        <f>[1]基礎資料!F17</f>
        <v>0</v>
      </c>
      <c r="F37" s="50">
        <f>[1]基礎資料!G17</f>
        <v>0</v>
      </c>
      <c r="G37" s="50">
        <f>[1]基礎資料!H17</f>
        <v>0</v>
      </c>
      <c r="H37" s="50">
        <f>[1]基礎資料!I17</f>
        <v>0</v>
      </c>
      <c r="I37" s="50">
        <f>[1]基礎資料!J17</f>
        <v>0</v>
      </c>
      <c r="J37" s="50">
        <f>[1]基礎資料!K17</f>
        <v>0</v>
      </c>
      <c r="K37" s="50">
        <f>[1]基礎資料!L17</f>
        <v>0</v>
      </c>
      <c r="L37" s="50">
        <f>[1]基礎資料!M17</f>
        <v>0</v>
      </c>
      <c r="M37" s="50">
        <f>[1]基礎資料!N17</f>
        <v>0</v>
      </c>
      <c r="N37" s="50">
        <f t="shared" si="9"/>
        <v>0</v>
      </c>
      <c r="O37" s="50">
        <f>[1]基礎資料!O17</f>
        <v>0</v>
      </c>
      <c r="P37" s="50">
        <f>[1]基礎資料!P17</f>
        <v>0</v>
      </c>
      <c r="Q37" s="50">
        <f>[1]基礎資料!Q17</f>
        <v>0</v>
      </c>
      <c r="R37" s="50">
        <f>[1]基礎資料!R17</f>
        <v>0</v>
      </c>
      <c r="S37" s="50">
        <f>[1]基礎資料!S17</f>
        <v>0</v>
      </c>
      <c r="T37" s="50">
        <f>[1]基礎資料!T17</f>
        <v>0</v>
      </c>
      <c r="U37" s="50">
        <f>[1]基礎資料!U17</f>
        <v>0</v>
      </c>
      <c r="V37" s="50">
        <f>[1]基礎資料!V17</f>
        <v>0</v>
      </c>
      <c r="W37" s="50">
        <f>[1]基礎資料!W17</f>
        <v>0</v>
      </c>
    </row>
    <row r="38" spans="1:23" ht="16.5" hidden="1" x14ac:dyDescent="0.25">
      <c r="A38" s="48"/>
      <c r="B38" s="49" t="s">
        <v>52</v>
      </c>
      <c r="C38" s="50">
        <f t="shared" si="6"/>
        <v>1023</v>
      </c>
      <c r="D38" s="50">
        <f t="shared" si="7"/>
        <v>947</v>
      </c>
      <c r="E38" s="50">
        <f>[1]基礎資料!F18</f>
        <v>0</v>
      </c>
      <c r="F38" s="50">
        <f>[1]基礎資料!G18</f>
        <v>0</v>
      </c>
      <c r="G38" s="50">
        <f>[1]基礎資料!H18</f>
        <v>0</v>
      </c>
      <c r="H38" s="50">
        <f>[1]基礎資料!I18</f>
        <v>31</v>
      </c>
      <c r="I38" s="50">
        <f>[1]基礎資料!J18</f>
        <v>236</v>
      </c>
      <c r="J38" s="50">
        <f>[1]基礎資料!K18</f>
        <v>194</v>
      </c>
      <c r="K38" s="50">
        <f>[1]基礎資料!L18</f>
        <v>41</v>
      </c>
      <c r="L38" s="50">
        <f>[1]基礎資料!M18</f>
        <v>445</v>
      </c>
      <c r="M38" s="50">
        <f>[1]基礎資料!N18</f>
        <v>0</v>
      </c>
      <c r="N38" s="50">
        <f t="shared" si="9"/>
        <v>76</v>
      </c>
      <c r="O38" s="50">
        <f>[1]基礎資料!O18</f>
        <v>0</v>
      </c>
      <c r="P38" s="50">
        <f>[1]基礎資料!P18</f>
        <v>0</v>
      </c>
      <c r="Q38" s="50">
        <f>[1]基礎資料!Q18</f>
        <v>0</v>
      </c>
      <c r="R38" s="50">
        <f>[1]基礎資料!R18</f>
        <v>0</v>
      </c>
      <c r="S38" s="50">
        <f>[1]基礎資料!S18</f>
        <v>37</v>
      </c>
      <c r="T38" s="50">
        <f>[1]基礎資料!T18</f>
        <v>39</v>
      </c>
      <c r="U38" s="50">
        <f>[1]基礎資料!U18</f>
        <v>0</v>
      </c>
      <c r="V38" s="50">
        <f>[1]基礎資料!V18</f>
        <v>0</v>
      </c>
      <c r="W38" s="50">
        <f>[1]基礎資料!W18</f>
        <v>0</v>
      </c>
    </row>
    <row r="39" spans="1:23" ht="16.5" hidden="1" x14ac:dyDescent="0.25">
      <c r="A39" s="48"/>
      <c r="B39" s="49" t="s">
        <v>53</v>
      </c>
      <c r="C39" s="50">
        <f t="shared" si="6"/>
        <v>1645</v>
      </c>
      <c r="D39" s="50">
        <f t="shared" si="7"/>
        <v>1645</v>
      </c>
      <c r="E39" s="50">
        <f>[1]基礎資料!F19</f>
        <v>54</v>
      </c>
      <c r="F39" s="50">
        <f>[1]基礎資料!G19</f>
        <v>1216</v>
      </c>
      <c r="G39" s="50">
        <f>[1]基礎資料!H19</f>
        <v>0</v>
      </c>
      <c r="H39" s="50">
        <f>[1]基礎資料!I19</f>
        <v>0</v>
      </c>
      <c r="I39" s="50">
        <f>[1]基礎資料!J19</f>
        <v>0</v>
      </c>
      <c r="J39" s="50">
        <f>[1]基礎資料!K19</f>
        <v>0</v>
      </c>
      <c r="K39" s="50">
        <f>[1]基礎資料!L19</f>
        <v>0</v>
      </c>
      <c r="L39" s="50">
        <f>[1]基礎資料!M19</f>
        <v>236</v>
      </c>
      <c r="M39" s="50">
        <f>[1]基礎資料!N19</f>
        <v>139</v>
      </c>
      <c r="N39" s="50">
        <f t="shared" si="9"/>
        <v>0</v>
      </c>
      <c r="O39" s="50">
        <f>[1]基礎資料!O19</f>
        <v>0</v>
      </c>
      <c r="P39" s="50">
        <f>[1]基礎資料!P19</f>
        <v>0</v>
      </c>
      <c r="Q39" s="50">
        <f>[1]基礎資料!Q19</f>
        <v>0</v>
      </c>
      <c r="R39" s="50">
        <f>[1]基礎資料!R19</f>
        <v>0</v>
      </c>
      <c r="S39" s="50">
        <f>[1]基礎資料!S19</f>
        <v>0</v>
      </c>
      <c r="T39" s="50">
        <f>[1]基礎資料!T19</f>
        <v>0</v>
      </c>
      <c r="U39" s="50">
        <f>[1]基礎資料!U19</f>
        <v>0</v>
      </c>
      <c r="V39" s="50">
        <f>[1]基礎資料!V19</f>
        <v>0</v>
      </c>
      <c r="W39" s="50">
        <f>[1]基礎資料!W19</f>
        <v>0</v>
      </c>
    </row>
    <row r="40" spans="1:23" ht="16.5" hidden="1" x14ac:dyDescent="0.25">
      <c r="A40" s="48"/>
      <c r="B40" s="49" t="s">
        <v>54</v>
      </c>
      <c r="C40" s="50">
        <f t="shared" si="6"/>
        <v>124</v>
      </c>
      <c r="D40" s="50">
        <f t="shared" si="7"/>
        <v>124</v>
      </c>
      <c r="E40" s="50">
        <f>[1]基礎資料!F20</f>
        <v>0</v>
      </c>
      <c r="F40" s="50">
        <f>[1]基礎資料!G20</f>
        <v>0</v>
      </c>
      <c r="G40" s="50">
        <f>[1]基礎資料!H20</f>
        <v>0</v>
      </c>
      <c r="H40" s="50">
        <f>[1]基礎資料!I20</f>
        <v>0</v>
      </c>
      <c r="I40" s="50">
        <f>[1]基礎資料!J20</f>
        <v>107</v>
      </c>
      <c r="J40" s="50">
        <f>[1]基礎資料!K20</f>
        <v>17</v>
      </c>
      <c r="K40" s="50">
        <f>[1]基礎資料!L20</f>
        <v>0</v>
      </c>
      <c r="L40" s="50">
        <f>[1]基礎資料!M20</f>
        <v>0</v>
      </c>
      <c r="M40" s="50">
        <f>[1]基礎資料!N20</f>
        <v>0</v>
      </c>
      <c r="N40" s="50">
        <f>SUM(O40:W40)</f>
        <v>0</v>
      </c>
      <c r="O40" s="50">
        <f>[1]基礎資料!O20</f>
        <v>0</v>
      </c>
      <c r="P40" s="50">
        <f>[1]基礎資料!P20</f>
        <v>0</v>
      </c>
      <c r="Q40" s="50">
        <f>[1]基礎資料!Q20</f>
        <v>0</v>
      </c>
      <c r="R40" s="50">
        <f>[1]基礎資料!R20</f>
        <v>0</v>
      </c>
      <c r="S40" s="50">
        <f>[1]基礎資料!S20</f>
        <v>0</v>
      </c>
      <c r="T40" s="50">
        <f>[1]基礎資料!T20</f>
        <v>0</v>
      </c>
      <c r="U40" s="50">
        <f>[1]基礎資料!U20</f>
        <v>0</v>
      </c>
      <c r="V40" s="50">
        <f>[1]基礎資料!V20</f>
        <v>0</v>
      </c>
      <c r="W40" s="50">
        <f>[1]基礎資料!W20</f>
        <v>0</v>
      </c>
    </row>
    <row r="41" spans="1:23" ht="16.5" hidden="1" x14ac:dyDescent="0.25">
      <c r="A41" s="48"/>
      <c r="B41" s="49" t="s">
        <v>55</v>
      </c>
      <c r="C41" s="37">
        <f>SUM(C42:C43)</f>
        <v>0</v>
      </c>
      <c r="D41" s="37">
        <f>SUM(E42:E43)</f>
        <v>0</v>
      </c>
      <c r="E41" s="37">
        <f>SUM(E42:E43)</f>
        <v>0</v>
      </c>
      <c r="F41" s="37">
        <f t="shared" ref="F41:W41" si="10">SUM(F42:F43)</f>
        <v>0</v>
      </c>
      <c r="G41" s="37">
        <f t="shared" si="10"/>
        <v>0</v>
      </c>
      <c r="H41" s="37">
        <f t="shared" si="10"/>
        <v>17</v>
      </c>
      <c r="I41" s="37">
        <f t="shared" si="10"/>
        <v>50</v>
      </c>
      <c r="J41" s="37">
        <f t="shared" si="10"/>
        <v>34</v>
      </c>
      <c r="K41" s="37">
        <f t="shared" si="10"/>
        <v>0</v>
      </c>
      <c r="L41" s="37">
        <f t="shared" si="10"/>
        <v>0</v>
      </c>
      <c r="M41" s="37">
        <f t="shared" si="10"/>
        <v>0</v>
      </c>
      <c r="N41" s="37">
        <f t="shared" si="10"/>
        <v>482</v>
      </c>
      <c r="O41" s="37">
        <f t="shared" si="10"/>
        <v>34</v>
      </c>
      <c r="P41" s="37">
        <f t="shared" si="10"/>
        <v>75</v>
      </c>
      <c r="Q41" s="37">
        <f t="shared" si="10"/>
        <v>144</v>
      </c>
      <c r="R41" s="37">
        <f t="shared" si="10"/>
        <v>7</v>
      </c>
      <c r="S41" s="37">
        <f t="shared" si="10"/>
        <v>66</v>
      </c>
      <c r="T41" s="37">
        <f t="shared" si="10"/>
        <v>56</v>
      </c>
      <c r="U41" s="37">
        <f t="shared" si="10"/>
        <v>17</v>
      </c>
      <c r="V41" s="37">
        <f t="shared" si="10"/>
        <v>32</v>
      </c>
      <c r="W41" s="37">
        <f t="shared" si="10"/>
        <v>51</v>
      </c>
    </row>
    <row r="42" spans="1:23" ht="16.5" hidden="1" x14ac:dyDescent="0.25">
      <c r="A42" s="48"/>
      <c r="B42" s="51" t="s">
        <v>56</v>
      </c>
      <c r="C42" s="37">
        <f>[1]基礎資料!F21</f>
        <v>0</v>
      </c>
      <c r="D42" s="37">
        <f>SUM(E42:M42)</f>
        <v>0</v>
      </c>
      <c r="E42" s="37">
        <f>[1]基礎資料!F21</f>
        <v>0</v>
      </c>
      <c r="F42" s="37">
        <f>[1]基礎資料!G21</f>
        <v>0</v>
      </c>
      <c r="G42" s="37">
        <f>[1]基礎資料!H21</f>
        <v>0</v>
      </c>
      <c r="H42" s="37">
        <f>[1]基礎資料!I21</f>
        <v>0</v>
      </c>
      <c r="I42" s="37">
        <f>[1]基礎資料!J21</f>
        <v>0</v>
      </c>
      <c r="J42" s="37">
        <f>[1]基礎資料!K21</f>
        <v>0</v>
      </c>
      <c r="K42" s="37">
        <f>[1]基礎資料!L21</f>
        <v>0</v>
      </c>
      <c r="L42" s="37">
        <f>[1]基礎資料!M21</f>
        <v>0</v>
      </c>
      <c r="M42" s="37">
        <f>[1]基礎資料!N21</f>
        <v>0</v>
      </c>
      <c r="N42" s="37">
        <f>SUM(O42:W42)</f>
        <v>482</v>
      </c>
      <c r="O42" s="37">
        <f>[1]基礎資料!O21</f>
        <v>34</v>
      </c>
      <c r="P42" s="37">
        <f>[1]基礎資料!P21</f>
        <v>75</v>
      </c>
      <c r="Q42" s="37">
        <f>[1]基礎資料!Q21</f>
        <v>144</v>
      </c>
      <c r="R42" s="37">
        <f>[1]基礎資料!R21</f>
        <v>7</v>
      </c>
      <c r="S42" s="37">
        <f>[1]基礎資料!S21</f>
        <v>66</v>
      </c>
      <c r="T42" s="37">
        <f>[1]基礎資料!T21</f>
        <v>56</v>
      </c>
      <c r="U42" s="37">
        <f>[1]基礎資料!U21</f>
        <v>17</v>
      </c>
      <c r="V42" s="37">
        <f>[1]基礎資料!V21</f>
        <v>32</v>
      </c>
      <c r="W42" s="37">
        <f>[1]基礎資料!W21</f>
        <v>51</v>
      </c>
    </row>
    <row r="43" spans="1:23" ht="16.5" hidden="1" x14ac:dyDescent="0.25">
      <c r="A43" s="48"/>
      <c r="B43" s="51" t="s">
        <v>57</v>
      </c>
      <c r="C43" s="37">
        <f>[1]基礎資料!F22</f>
        <v>0</v>
      </c>
      <c r="D43" s="37">
        <f>SUM(E43:M43)</f>
        <v>101</v>
      </c>
      <c r="E43" s="37">
        <f>[1]基礎資料!F22</f>
        <v>0</v>
      </c>
      <c r="F43" s="37">
        <f>[1]基礎資料!G22</f>
        <v>0</v>
      </c>
      <c r="G43" s="37">
        <f>[1]基礎資料!H22</f>
        <v>0</v>
      </c>
      <c r="H43" s="37">
        <f>[1]基礎資料!I22</f>
        <v>17</v>
      </c>
      <c r="I43" s="37">
        <f>[1]基礎資料!J22</f>
        <v>50</v>
      </c>
      <c r="J43" s="37">
        <f>[1]基礎資料!K22</f>
        <v>34</v>
      </c>
      <c r="K43" s="37">
        <f>[1]基礎資料!L22</f>
        <v>0</v>
      </c>
      <c r="L43" s="37">
        <f>[1]基礎資料!M22</f>
        <v>0</v>
      </c>
      <c r="M43" s="37">
        <f>[1]基礎資料!N22</f>
        <v>0</v>
      </c>
      <c r="N43" s="37">
        <f>SUM(O43:W43)</f>
        <v>0</v>
      </c>
      <c r="O43" s="37">
        <f>[1]基礎資料!O22</f>
        <v>0</v>
      </c>
      <c r="P43" s="37">
        <f>[1]基礎資料!P22</f>
        <v>0</v>
      </c>
      <c r="Q43" s="37">
        <f>[1]基礎資料!Q22</f>
        <v>0</v>
      </c>
      <c r="R43" s="37">
        <f>[1]基礎資料!R22</f>
        <v>0</v>
      </c>
      <c r="S43" s="37">
        <f>[1]基礎資料!S22</f>
        <v>0</v>
      </c>
      <c r="T43" s="37">
        <f>[1]基礎資料!T22</f>
        <v>0</v>
      </c>
      <c r="U43" s="37">
        <f>[1]基礎資料!U22</f>
        <v>0</v>
      </c>
      <c r="V43" s="37">
        <f>[1]基礎資料!V22</f>
        <v>0</v>
      </c>
      <c r="W43" s="37">
        <f>[1]基礎資料!W22</f>
        <v>0</v>
      </c>
    </row>
    <row r="44" spans="1:23" ht="9" customHeight="1" x14ac:dyDescent="0.25">
      <c r="A44" s="52"/>
      <c r="B44" s="53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</row>
    <row r="45" spans="1:23" ht="16.5" x14ac:dyDescent="0.25">
      <c r="A45" s="52"/>
      <c r="B45" s="55" t="s">
        <v>58</v>
      </c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</row>
    <row r="46" spans="1:23" s="59" customFormat="1" ht="16.5" x14ac:dyDescent="0.25">
      <c r="A46" s="52"/>
      <c r="B46" s="55" t="s">
        <v>59</v>
      </c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8"/>
      <c r="T46" s="58"/>
      <c r="U46" s="58"/>
      <c r="V46" s="58"/>
      <c r="W46" s="58"/>
    </row>
    <row r="48" spans="1:23" ht="16.5" x14ac:dyDescent="0.25">
      <c r="A48" s="60"/>
      <c r="B48" s="61" t="s">
        <v>60</v>
      </c>
      <c r="C48" s="56"/>
      <c r="D48" s="56"/>
      <c r="E48" s="61" t="s">
        <v>61</v>
      </c>
      <c r="G48" s="56"/>
      <c r="H48" s="56"/>
      <c r="K48" s="61" t="s">
        <v>62</v>
      </c>
      <c r="L48" s="56"/>
      <c r="M48" s="56"/>
      <c r="N48" s="56"/>
      <c r="P48" s="56"/>
      <c r="Q48" s="56"/>
      <c r="R48" s="56"/>
      <c r="S48" s="61" t="s">
        <v>63</v>
      </c>
      <c r="T48" s="56"/>
      <c r="U48" s="56"/>
      <c r="V48" s="56"/>
      <c r="W48" s="56"/>
    </row>
    <row r="49" spans="1:14" ht="16.5" x14ac:dyDescent="0.25">
      <c r="A49" s="61"/>
      <c r="K49" s="61" t="s">
        <v>64</v>
      </c>
      <c r="M49" s="56"/>
      <c r="N49" s="56"/>
    </row>
  </sheetData>
  <mergeCells count="23">
    <mergeCell ref="S46:W46"/>
    <mergeCell ref="N7:N8"/>
    <mergeCell ref="O7:Q7"/>
    <mergeCell ref="R7:T7"/>
    <mergeCell ref="U7:W7"/>
    <mergeCell ref="A9:B9"/>
    <mergeCell ref="A10:B10"/>
    <mergeCell ref="B4:W4"/>
    <mergeCell ref="V5:W5"/>
    <mergeCell ref="A6:B8"/>
    <mergeCell ref="C6:C8"/>
    <mergeCell ref="D6:M6"/>
    <mergeCell ref="N6:W6"/>
    <mergeCell ref="D7:D8"/>
    <mergeCell ref="E7:G7"/>
    <mergeCell ref="H7:J7"/>
    <mergeCell ref="K7:M7"/>
    <mergeCell ref="S1:T1"/>
    <mergeCell ref="U1:W1"/>
    <mergeCell ref="M2:R2"/>
    <mergeCell ref="S2:T2"/>
    <mergeCell ref="U2:W2"/>
    <mergeCell ref="B3:W3"/>
  </mergeCells>
  <phoneticPr fontId="2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報表</vt:lpstr>
      <vt:lpstr>報表!外部資料_1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謝宛容</dc:creator>
  <cp:lastModifiedBy>謝宛容</cp:lastModifiedBy>
  <dcterms:created xsi:type="dcterms:W3CDTF">2019-04-15T08:10:59Z</dcterms:created>
  <dcterms:modified xsi:type="dcterms:W3CDTF">2019-04-15T08:11:19Z</dcterms:modified>
</cp:coreProperties>
</file>