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259769\Desktop\112遊客人次\"/>
    </mc:Choice>
  </mc:AlternateContent>
  <xr:revisionPtr revIDLastSave="0" documentId="13_ncr:1_{A8F5647D-70C6-4193-9436-FFA6FC77683F}" xr6:coauthVersionLast="47" xr6:coauthVersionMax="47" xr10:uidLastSave="{00000000-0000-0000-0000-000000000000}"/>
  <bookViews>
    <workbookView xWindow="30" yWindow="120" windowWidth="15840" windowHeight="15405" xr2:uid="{00000000-000D-0000-FFFF-FFFF00000000}"/>
  </bookViews>
  <sheets>
    <sheet name="明細表- 以類型分" sheetId="1" r:id="rId1"/>
  </sheets>
  <definedNames>
    <definedName name="_xlnm._FilterDatabase" localSheetId="0" hidden="1">'明細表- 以類型分'!$A$3:$H$21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1" i="1" l="1"/>
  <c r="F21" i="1"/>
  <c r="G20" i="1"/>
  <c r="F20" i="1"/>
  <c r="G19" i="1"/>
  <c r="F19" i="1"/>
  <c r="G18" i="1"/>
  <c r="F18" i="1"/>
  <c r="G17" i="1"/>
  <c r="F17" i="1"/>
  <c r="G16" i="1"/>
  <c r="F16" i="1"/>
  <c r="G15" i="1"/>
  <c r="F15" i="1"/>
  <c r="G14" i="1"/>
  <c r="F14" i="1"/>
  <c r="G13" i="1"/>
  <c r="F13" i="1"/>
  <c r="G12" i="1"/>
  <c r="F12" i="1"/>
  <c r="G11" i="1"/>
  <c r="F11" i="1"/>
  <c r="G10" i="1"/>
  <c r="F10" i="1"/>
  <c r="G9" i="1"/>
  <c r="F9" i="1"/>
  <c r="G8" i="1"/>
  <c r="F8" i="1"/>
  <c r="G7" i="1"/>
  <c r="F7" i="1"/>
  <c r="G6" i="1"/>
  <c r="F6" i="1"/>
  <c r="G5" i="1"/>
  <c r="F5" i="1"/>
</calcChain>
</file>

<file path=xl/sharedStrings.xml><?xml version="1.0" encoding="utf-8"?>
<sst xmlns="http://schemas.openxmlformats.org/spreadsheetml/2006/main" count="86" uniqueCount="44">
  <si>
    <t>類型
Type</t>
    <phoneticPr fontId="2" type="noConversion"/>
  </si>
  <si>
    <t>觀光遊憩區
Scenic Spots</t>
    <phoneticPr fontId="2" type="noConversion"/>
  </si>
  <si>
    <t>縣市
City/Country</t>
    <phoneticPr fontId="2" type="noConversion"/>
  </si>
  <si>
    <t>上年同月
遊客人次</t>
    <phoneticPr fontId="2" type="noConversion"/>
  </si>
  <si>
    <t>差值</t>
    <phoneticPr fontId="2" type="noConversion"/>
  </si>
  <si>
    <t>成長率
(%)</t>
    <phoneticPr fontId="2" type="noConversion"/>
  </si>
  <si>
    <t>遊客人次計算方式</t>
    <phoneticPr fontId="2" type="noConversion"/>
  </si>
  <si>
    <t>國家公園
National Parks</t>
  </si>
  <si>
    <t/>
  </si>
  <si>
    <t>雪霸國家公園
Shei-pa National Park</t>
  </si>
  <si>
    <t xml:space="preserve">    汶水遊客中心
    Wenshui Visitor Center</t>
  </si>
  <si>
    <t>苗栗縣
Miaoli County</t>
  </si>
  <si>
    <t>參觀團體及計數器計算</t>
  </si>
  <si>
    <t xml:space="preserve">    觀霧遊客中心
    Guanwu Visitor Center</t>
  </si>
  <si>
    <t xml:space="preserve">    雪見遊憩區
    Xuejian Recreation Area</t>
  </si>
  <si>
    <t>門票數</t>
  </si>
  <si>
    <t>國家級風景特定區
National Scenic Areas</t>
  </si>
  <si>
    <t>電子計數器</t>
  </si>
  <si>
    <t xml:space="preserve">    獅頭山風景區(苗栗地區)
    Lion’s Head Mountain Scenic Area-Miaoli</t>
  </si>
  <si>
    <t xml:space="preserve">停車數概估、門票數統計及車流數概估 </t>
  </si>
  <si>
    <t>休閒農業區及休閒農場
Leisure Agriculture Areas and Leisure Farm</t>
  </si>
  <si>
    <t>飛牛牧場
Flying Cow Ranch</t>
  </si>
  <si>
    <t>觀光地區
Tourist Areas</t>
  </si>
  <si>
    <t>舊山線鐵道自行車
Old Mountain Line Rail Bike</t>
  </si>
  <si>
    <t>三義水美木雕街
SANYI SHUEI-MEI WOOD SCULPTURE STREET</t>
  </si>
  <si>
    <t>電信數據</t>
  </si>
  <si>
    <t>龍鳳漁港
LONGFENG FISHING PORT</t>
  </si>
  <si>
    <t>尚順育樂世界
Shang Shun World</t>
  </si>
  <si>
    <t>博物館
Museums</t>
  </si>
  <si>
    <t>臺灣客家文化館
Taiwan HAKKA Museum</t>
  </si>
  <si>
    <t>木雕博物館
Miaoli Woodsculpture Museum</t>
  </si>
  <si>
    <t>宗教場所
Temples</t>
  </si>
  <si>
    <t>白沙屯拱天宮
BAISHATUN GONG-TIEN TEMPLE</t>
  </si>
  <si>
    <t>其他
Others</t>
  </si>
  <si>
    <t>香格里拉樂園
Shangrila Paradise</t>
  </si>
  <si>
    <t>西湖渡假村
West Lake Resortopia</t>
  </si>
  <si>
    <t>大湖草莓文化館
Dahu Strawberry Culture Museum</t>
  </si>
  <si>
    <t>以停車數估算</t>
  </si>
  <si>
    <t>客家大院
Hakka courtyard</t>
  </si>
  <si>
    <t>停車數估算</t>
  </si>
  <si>
    <t>客家圓樓
Hakka Round House</t>
  </si>
  <si>
    <t>113年1月主要觀光遊憩據點遊客人次統計
Visitors to the Principal Scenic Spots in Taiwan 
by Month, January, 2024</t>
  </si>
  <si>
    <t>113年1月
遊客人次</t>
    <phoneticPr fontId="2" type="noConversion"/>
  </si>
  <si>
    <t xml:space="preserve">資料來源：國軍退除役官兵輔導委員會、內政部國家公園署暨所屬各國家公園管理處、客家委員會、農業部林業及自然保育署、交通部觀光署所屬國家風景區管理處、各直轄市及縣市政府等。 
資料使用說明︰
1.本資料係各別觀光遊憩據點之遊客人數，其總和非國內國民旅遊之總人次，113年據點共367處。
2.遊憩區分類係區分為國家公園、國家級風景特定區 、直轄市級及縣(市)級風景特定區、森林遊樂區、休閒農業區及休閒農場、觀光地區、博物館、宗教場所及其他。 
註1：113年刪除據點立川漁場(Li Chuan Aquafarm)、新光兆豐休閒農(Jhaofong Leisure Farm)、關山親水公園(Guanshan Water Park)、布農部落(Bunun Leisure Farming)、初鹿牧場(Chulu Pasurage)、原生應用植物園(Yuan Sen Applied Botanical Garden)、井仔腳瓦盤鹽田(Jingzaijiao Tile-paved)、武陵遊客中心(Wuling Visitor Center)、后里馬場(Houli Race Course)9處。
註2：113年新增據點壽山園區(Shoushan Recreation Area)、半屏山園區(Banpingshan Recreation Area)、龜山園區(Guishan Recreation Area)、旗後山園區(Qihoushan Recreation Area)、宏匯廣場(Honhui Plaza)、老街溪沿岸步道(Zhongli Laojie Creek Trail)、八德埤塘自然生態公園(Bade Pond Ecology Park)、1895乙未保台紀念公園(1895 War Memorial Park)、鹿港老街及周邊地區(Lukang Old Street and surrounding areas)、王功漁港（含海空步道）(Wangling Fishing Harbor and The Seashore Trail of Fangyuan Wetland Mangrove)、鹿港天后宮(Lukang Tian Hou Temple)、文化路夜市(Wenhua Road Night Market)、檜意森活村(Hinoki Village)、嘉義城隍廟(CHIAYI CITY GOD TEMPLE)、屏菸1936文化基地(PINGTUNG 1936 TOBACCO CULTURE BASE)、東大門國際觀光夜市(Dongdamen International Tourist Night Market)、獅山砲陣地(Shishan (Mt. Lion) Howitzer Front)、總兵署(Military Headquarters of Qing Dynasty)、建功嶼(Jiangong Islet)、大農大富平地森林園區(Da Nong Da Fu Forest Park)、卑南初鹿地區(Beinan Chulu Area)、武陵農場(含雪霸武陵遊客中心)(Wuling Farm)、東豐自行車綠廊及后豐鐵馬道(含后里馬場)(Dongfong Green Bikeway and Houfeng Bikeway)、臺中驛鐵道文化園區及綠空廊道(Taichung Station Cultural Parkand Taichung Overpass)、帝國糖廠及LaLaport觀光廊帶(Empire Sugar Factory Taichung Office AND Mitsui Shopping Park LaLaport)25處。
註3：113年調整0處據點分類、37處統計方法及21處據點名稱。 
註4:原獅頭山風景區因橫跨新竹縣與苗栗縣，八卦山風景區因橫跨彰化縣與南投縣。自111年起，獅頭山風景區分為獅頭山風景區（新竹地區）、獅頭山風景區（苗栗地區），八卦山風景區分為八卦山風景區（南投地區）、八卦山風景區（彰化地區）。
註5:各機關及縣市政府所提報據點數不同，統計方式及範圍大小不一，且各類型據點環境及資源之限制，以及旅客行為、季節性等因素影響，故數據僅為各據點之遊客到訪趨勢，不宜逕為類型比較或縣市加總比較。
Source: Veterans Affairs Council, National Park Management Offices of the Ministry of the Interior’s National Parks Agency, Hakka Affairs Council, Forestry and Nature Conservation Agency, MOA, National Scenic Area Management Offices of the Tourism Administration of the Ministry of Transportation and Communications, and various municipality, city and county governments.
Data usage guidelines:
1.This information refers to the number of tourists at various tourism sightseeing and recreational areas, and the total is not the total number of domestic national tourists. 
2. The classification of recreational areas is divided into: national parks, national-level designated scenic areas, municipal and county (city)-level designated scenic areas, forest recreation areas, recreational agricultural areas and recreational farms, tourism areas, museums, religious places and others.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</si>
</sst>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_ "/>
  </numFmts>
  <fonts count="11" x14ac:knownFonts="1">
    <font>
      <sz val="12"/>
      <color theme="1"/>
      <name val="新細明體"/>
      <family val="2"/>
      <charset val="136"/>
      <scheme val="minor"/>
    </font>
    <font>
      <b/>
      <sz val="16"/>
      <color theme="1"/>
      <name val="標楷體"/>
      <family val="4"/>
      <charset val="136"/>
    </font>
    <font>
      <sz val="9"/>
      <name val="新細明體"/>
      <family val="2"/>
      <charset val="136"/>
      <scheme val="minor"/>
    </font>
    <font>
      <sz val="12"/>
      <color theme="1"/>
      <name val="標楷體"/>
      <family val="4"/>
      <charset val="136"/>
    </font>
    <font>
      <sz val="11"/>
      <color theme="1"/>
      <name val="新細明體"/>
      <family val="2"/>
      <charset val="136"/>
      <scheme val="minor"/>
    </font>
    <font>
      <sz val="11"/>
      <color theme="1"/>
      <name val="新細明體"/>
      <family val="1"/>
      <charset val="136"/>
      <scheme val="minor"/>
    </font>
    <font>
      <sz val="10"/>
      <color theme="1"/>
      <name val="新細明體"/>
      <family val="2"/>
      <charset val="136"/>
      <scheme val="minor"/>
    </font>
    <font>
      <sz val="10"/>
      <color theme="1"/>
      <name val="新細明體"/>
      <family val="1"/>
      <charset val="136"/>
      <scheme val="minor"/>
    </font>
    <font>
      <sz val="10"/>
      <name val="新細明體"/>
      <family val="1"/>
      <charset val="136"/>
    </font>
    <font>
      <sz val="9"/>
      <color indexed="0"/>
      <name val="新細明體"/>
      <family val="1"/>
      <charset val="136"/>
    </font>
    <font>
      <sz val="9"/>
      <color theme="1"/>
      <name val="新細明體"/>
      <family val="1"/>
      <charset val="136"/>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5">
    <xf numFmtId="0" fontId="0" fillId="0" borderId="0" xfId="0">
      <alignment vertical="center"/>
    </xf>
    <xf numFmtId="0" fontId="3" fillId="0" borderId="0" xfId="0" applyFont="1">
      <alignment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0" xfId="0" applyFont="1" applyAlignment="1">
      <alignment horizontal="center" vertical="center"/>
    </xf>
    <xf numFmtId="0" fontId="7" fillId="0" borderId="1" xfId="0" applyFont="1" applyBorder="1" applyAlignment="1">
      <alignment vertical="center" wrapText="1"/>
    </xf>
    <xf numFmtId="176" fontId="8" fillId="0" borderId="1" xfId="0" applyNumberFormat="1" applyFont="1" applyFill="1" applyBorder="1" applyAlignment="1">
      <alignment vertical="center"/>
    </xf>
    <xf numFmtId="176" fontId="8" fillId="0" borderId="1" xfId="0" applyNumberFormat="1" applyFont="1" applyFill="1" applyBorder="1" applyAlignment="1">
      <alignment horizontal="right" vertical="center"/>
    </xf>
    <xf numFmtId="177" fontId="8" fillId="0" borderId="1" xfId="0" applyNumberFormat="1" applyFont="1" applyFill="1" applyBorder="1" applyAlignment="1">
      <alignment horizontal="right" vertical="center"/>
    </xf>
    <xf numFmtId="0" fontId="9" fillId="0" borderId="0" xfId="0" applyFont="1" applyAlignment="1">
      <alignment horizontal="left" vertical="top" wrapText="1"/>
    </xf>
    <xf numFmtId="0" fontId="1" fillId="0" borderId="0" xfId="0" applyFont="1" applyAlignment="1">
      <alignment horizontal="center" vertical="center" wrapText="1"/>
    </xf>
    <xf numFmtId="0" fontId="0" fillId="0" borderId="0" xfId="0" applyAlignment="1">
      <alignment horizontal="center" vertical="center"/>
    </xf>
    <xf numFmtId="0" fontId="6" fillId="0" borderId="1" xfId="0" applyFont="1" applyBorder="1" applyAlignment="1">
      <alignment vertical="center" wrapText="1"/>
    </xf>
    <xf numFmtId="0" fontId="10" fillId="0" borderId="0" xfId="0" applyFont="1">
      <alignmen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3"/>
  <sheetViews>
    <sheetView tabSelected="1" view="pageBreakPreview" zoomScaleNormal="100" zoomScaleSheetLayoutView="100" workbookViewId="0">
      <pane ySplit="3" topLeftCell="A16" activePane="bottomLeft" state="frozen"/>
      <selection pane="bottomLeft" activeCell="A23" sqref="A23:I23"/>
    </sheetView>
  </sheetViews>
  <sheetFormatPr defaultRowHeight="16.5" x14ac:dyDescent="0.25"/>
  <cols>
    <col min="1" max="1" width="21.375" customWidth="1"/>
    <col min="2" max="2" width="23.875" customWidth="1"/>
    <col min="3" max="3" width="15.375" customWidth="1"/>
    <col min="4" max="4" width="8.75" customWidth="1"/>
    <col min="5" max="5" width="8.625" customWidth="1"/>
    <col min="6" max="6" width="7.5" customWidth="1"/>
    <col min="7" max="7" width="6.875" customWidth="1"/>
    <col min="8" max="8" width="17.375" customWidth="1"/>
    <col min="9" max="9" width="9" hidden="1" customWidth="1"/>
  </cols>
  <sheetData>
    <row r="1" spans="1:8" s="1" customFormat="1" ht="71.25" customHeight="1" x14ac:dyDescent="0.25">
      <c r="A1" s="11" t="s">
        <v>41</v>
      </c>
      <c r="B1" s="11"/>
      <c r="C1" s="11"/>
      <c r="D1" s="11"/>
      <c r="E1" s="11"/>
      <c r="F1" s="11"/>
      <c r="G1" s="11"/>
      <c r="H1" s="11"/>
    </row>
    <row r="2" spans="1:8" ht="6.75" customHeight="1" x14ac:dyDescent="0.25">
      <c r="A2" s="12"/>
      <c r="B2" s="12"/>
      <c r="C2" s="12"/>
      <c r="D2" s="12"/>
      <c r="E2" s="12"/>
      <c r="F2" s="12"/>
      <c r="G2" s="12"/>
      <c r="H2" s="12"/>
    </row>
    <row r="3" spans="1:8" s="5" customFormat="1" ht="39" customHeight="1" x14ac:dyDescent="0.25">
      <c r="A3" s="2" t="s">
        <v>0</v>
      </c>
      <c r="B3" s="3" t="s">
        <v>1</v>
      </c>
      <c r="C3" s="3" t="s">
        <v>2</v>
      </c>
      <c r="D3" s="3" t="s">
        <v>42</v>
      </c>
      <c r="E3" s="3" t="s">
        <v>3</v>
      </c>
      <c r="F3" s="4" t="s">
        <v>4</v>
      </c>
      <c r="G3" s="3" t="s">
        <v>5</v>
      </c>
      <c r="H3" s="4" t="s">
        <v>6</v>
      </c>
    </row>
    <row r="4" spans="1:8" ht="28.5" x14ac:dyDescent="0.25">
      <c r="A4" s="13" t="s">
        <v>7</v>
      </c>
      <c r="B4" s="6" t="s">
        <v>9</v>
      </c>
      <c r="C4" s="6" t="s">
        <v>8</v>
      </c>
      <c r="D4" s="7" t="s">
        <v>8</v>
      </c>
      <c r="E4" s="7" t="s">
        <v>8</v>
      </c>
      <c r="F4" s="8" t="s">
        <v>8</v>
      </c>
      <c r="G4" s="9" t="s">
        <v>8</v>
      </c>
      <c r="H4" s="6" t="s">
        <v>8</v>
      </c>
    </row>
    <row r="5" spans="1:8" ht="28.5" x14ac:dyDescent="0.25">
      <c r="A5" s="13" t="s">
        <v>7</v>
      </c>
      <c r="B5" s="6" t="s">
        <v>10</v>
      </c>
      <c r="C5" s="6" t="s">
        <v>11</v>
      </c>
      <c r="D5" s="7">
        <v>30890</v>
      </c>
      <c r="E5" s="7">
        <v>36750</v>
      </c>
      <c r="F5" s="8">
        <f>D5-E5</f>
        <v>-5860</v>
      </c>
      <c r="G5" s="9">
        <f>IF(E5&lt;&gt;0,(D5-E5)/E5*100,"-")</f>
        <v>-15.945578231292517</v>
      </c>
      <c r="H5" s="6" t="s">
        <v>12</v>
      </c>
    </row>
    <row r="6" spans="1:8" ht="28.5" x14ac:dyDescent="0.25">
      <c r="A6" s="13" t="s">
        <v>7</v>
      </c>
      <c r="B6" s="6" t="s">
        <v>13</v>
      </c>
      <c r="C6" s="6" t="s">
        <v>11</v>
      </c>
      <c r="D6" s="7">
        <v>5546</v>
      </c>
      <c r="E6" s="7">
        <v>10120</v>
      </c>
      <c r="F6" s="8">
        <f>D6-E6</f>
        <v>-4574</v>
      </c>
      <c r="G6" s="9">
        <f>IF(E6&lt;&gt;0,(D6-E6)/E6*100,"-")</f>
        <v>-45.197628458498023</v>
      </c>
      <c r="H6" s="6" t="s">
        <v>12</v>
      </c>
    </row>
    <row r="7" spans="1:8" ht="28.5" x14ac:dyDescent="0.25">
      <c r="A7" s="13" t="s">
        <v>7</v>
      </c>
      <c r="B7" s="6" t="s">
        <v>14</v>
      </c>
      <c r="C7" s="6" t="s">
        <v>11</v>
      </c>
      <c r="D7" s="7">
        <v>3560</v>
      </c>
      <c r="E7" s="7">
        <v>7308</v>
      </c>
      <c r="F7" s="8">
        <f>D7-E7</f>
        <v>-3748</v>
      </c>
      <c r="G7" s="9">
        <f>IF(E7&lt;&gt;0,(D7-E7)/E7*100,"-")</f>
        <v>-51.286261631089211</v>
      </c>
      <c r="H7" s="6" t="s">
        <v>12</v>
      </c>
    </row>
    <row r="8" spans="1:8" ht="42.75" x14ac:dyDescent="0.25">
      <c r="A8" s="13" t="s">
        <v>16</v>
      </c>
      <c r="B8" s="6" t="s">
        <v>18</v>
      </c>
      <c r="C8" s="6" t="s">
        <v>11</v>
      </c>
      <c r="D8" s="7">
        <v>177094</v>
      </c>
      <c r="E8" s="7">
        <v>217825</v>
      </c>
      <c r="F8" s="8">
        <f t="shared" ref="F8" si="0">D8-E8</f>
        <v>-40731</v>
      </c>
      <c r="G8" s="9">
        <f t="shared" ref="G8" si="1">IF(E8&lt;&gt;0,(D8-E8)/E8*100,"-")</f>
        <v>-18.698955583610697</v>
      </c>
      <c r="H8" s="6" t="s">
        <v>19</v>
      </c>
    </row>
    <row r="9" spans="1:8" ht="28.5" x14ac:dyDescent="0.25">
      <c r="A9" s="13" t="s">
        <v>20</v>
      </c>
      <c r="B9" s="6" t="s">
        <v>21</v>
      </c>
      <c r="C9" s="6" t="s">
        <v>11</v>
      </c>
      <c r="D9" s="7">
        <v>13823</v>
      </c>
      <c r="E9" s="7">
        <v>33853</v>
      </c>
      <c r="F9" s="8">
        <f t="shared" ref="F9:F14" si="2">D9-E9</f>
        <v>-20030</v>
      </c>
      <c r="G9" s="9">
        <f t="shared" ref="G9:G14" si="3">IF(E9&lt;&gt;0,(D9-E9)/E9*100,"-")</f>
        <v>-59.167577467285028</v>
      </c>
      <c r="H9" s="6" t="s">
        <v>15</v>
      </c>
    </row>
    <row r="10" spans="1:8" ht="28.5" x14ac:dyDescent="0.25">
      <c r="A10" s="13" t="s">
        <v>22</v>
      </c>
      <c r="B10" s="6" t="s">
        <v>23</v>
      </c>
      <c r="C10" s="6" t="s">
        <v>11</v>
      </c>
      <c r="D10" s="7">
        <v>34930</v>
      </c>
      <c r="E10" s="7">
        <v>34487</v>
      </c>
      <c r="F10" s="8">
        <f t="shared" si="2"/>
        <v>443</v>
      </c>
      <c r="G10" s="9">
        <f t="shared" si="3"/>
        <v>1.284542001333836</v>
      </c>
      <c r="H10" s="6" t="s">
        <v>15</v>
      </c>
    </row>
    <row r="11" spans="1:8" ht="42.75" x14ac:dyDescent="0.25">
      <c r="A11" s="13" t="s">
        <v>22</v>
      </c>
      <c r="B11" s="6" t="s">
        <v>24</v>
      </c>
      <c r="C11" s="6" t="s">
        <v>11</v>
      </c>
      <c r="D11" s="7">
        <v>165067</v>
      </c>
      <c r="E11" s="7">
        <v>219952</v>
      </c>
      <c r="F11" s="8">
        <f t="shared" si="2"/>
        <v>-54885</v>
      </c>
      <c r="G11" s="9">
        <f t="shared" si="3"/>
        <v>-24.953171601076598</v>
      </c>
      <c r="H11" s="6" t="s">
        <v>25</v>
      </c>
    </row>
    <row r="12" spans="1:8" ht="28.5" x14ac:dyDescent="0.25">
      <c r="A12" s="13" t="s">
        <v>22</v>
      </c>
      <c r="B12" s="6" t="s">
        <v>26</v>
      </c>
      <c r="C12" s="6" t="s">
        <v>11</v>
      </c>
      <c r="D12" s="7">
        <v>110551</v>
      </c>
      <c r="E12" s="7">
        <v>137317</v>
      </c>
      <c r="F12" s="8">
        <f t="shared" si="2"/>
        <v>-26766</v>
      </c>
      <c r="G12" s="9">
        <f t="shared" si="3"/>
        <v>-19.492124063298792</v>
      </c>
      <c r="H12" s="6" t="s">
        <v>25</v>
      </c>
    </row>
    <row r="13" spans="1:8" ht="28.5" x14ac:dyDescent="0.25">
      <c r="A13" s="13" t="s">
        <v>22</v>
      </c>
      <c r="B13" s="6" t="s">
        <v>27</v>
      </c>
      <c r="C13" s="6" t="s">
        <v>11</v>
      </c>
      <c r="D13" s="7">
        <v>45481</v>
      </c>
      <c r="E13" s="7">
        <v>48384</v>
      </c>
      <c r="F13" s="8">
        <f t="shared" si="2"/>
        <v>-2903</v>
      </c>
      <c r="G13" s="9">
        <f t="shared" si="3"/>
        <v>-5.9999173280423275</v>
      </c>
      <c r="H13" s="6" t="s">
        <v>15</v>
      </c>
    </row>
    <row r="14" spans="1:8" ht="28.5" x14ac:dyDescent="0.25">
      <c r="A14" s="13" t="s">
        <v>28</v>
      </c>
      <c r="B14" s="6" t="s">
        <v>29</v>
      </c>
      <c r="C14" s="6" t="s">
        <v>11</v>
      </c>
      <c r="D14" s="7">
        <v>33148</v>
      </c>
      <c r="E14" s="7">
        <v>53339</v>
      </c>
      <c r="F14" s="8">
        <f t="shared" si="2"/>
        <v>-20191</v>
      </c>
      <c r="G14" s="9">
        <f t="shared" si="3"/>
        <v>-37.854103001556084</v>
      </c>
      <c r="H14" s="6" t="s">
        <v>17</v>
      </c>
    </row>
    <row r="15" spans="1:8" ht="28.5" x14ac:dyDescent="0.25">
      <c r="A15" s="13" t="s">
        <v>28</v>
      </c>
      <c r="B15" s="6" t="s">
        <v>30</v>
      </c>
      <c r="C15" s="6" t="s">
        <v>11</v>
      </c>
      <c r="D15" s="7">
        <v>3004</v>
      </c>
      <c r="E15" s="7">
        <v>4958</v>
      </c>
      <c r="F15" s="8">
        <f t="shared" ref="F15:F16" si="4">D15-E15</f>
        <v>-1954</v>
      </c>
      <c r="G15" s="9">
        <f t="shared" ref="G15:G16" si="5">IF(E15&lt;&gt;0,(D15-E15)/E15*100,"-")</f>
        <v>-39.411052843888669</v>
      </c>
      <c r="H15" s="6" t="s">
        <v>15</v>
      </c>
    </row>
    <row r="16" spans="1:8" ht="42.75" x14ac:dyDescent="0.25">
      <c r="A16" s="13" t="s">
        <v>31</v>
      </c>
      <c r="B16" s="6" t="s">
        <v>32</v>
      </c>
      <c r="C16" s="6" t="s">
        <v>11</v>
      </c>
      <c r="D16" s="7">
        <v>224229</v>
      </c>
      <c r="E16" s="7">
        <v>485241</v>
      </c>
      <c r="F16" s="8">
        <f t="shared" si="4"/>
        <v>-261012</v>
      </c>
      <c r="G16" s="9">
        <f t="shared" si="5"/>
        <v>-53.790178488627305</v>
      </c>
      <c r="H16" s="6" t="s">
        <v>25</v>
      </c>
    </row>
    <row r="17" spans="1:9" ht="28.5" x14ac:dyDescent="0.25">
      <c r="A17" s="13" t="s">
        <v>33</v>
      </c>
      <c r="B17" s="6" t="s">
        <v>34</v>
      </c>
      <c r="C17" s="6" t="s">
        <v>11</v>
      </c>
      <c r="D17" s="7">
        <v>0</v>
      </c>
      <c r="E17" s="7">
        <v>7700</v>
      </c>
      <c r="F17" s="8">
        <f t="shared" ref="F17:F18" si="6">D17-E17</f>
        <v>-7700</v>
      </c>
      <c r="G17" s="9">
        <f t="shared" ref="G17:G18" si="7">IF(E17&lt;&gt;0,(D17-E17)/E17*100,"-")</f>
        <v>-100</v>
      </c>
      <c r="H17" s="6" t="s">
        <v>15</v>
      </c>
    </row>
    <row r="18" spans="1:9" ht="28.5" x14ac:dyDescent="0.25">
      <c r="A18" s="13" t="s">
        <v>33</v>
      </c>
      <c r="B18" s="6" t="s">
        <v>35</v>
      </c>
      <c r="C18" s="6" t="s">
        <v>11</v>
      </c>
      <c r="D18" s="7">
        <v>9577</v>
      </c>
      <c r="E18" s="7">
        <v>14140</v>
      </c>
      <c r="F18" s="8">
        <f t="shared" si="6"/>
        <v>-4563</v>
      </c>
      <c r="G18" s="9">
        <f t="shared" si="7"/>
        <v>-32.270155586987272</v>
      </c>
      <c r="H18" s="6" t="s">
        <v>15</v>
      </c>
    </row>
    <row r="19" spans="1:9" ht="28.5" x14ac:dyDescent="0.25">
      <c r="A19" s="13" t="s">
        <v>33</v>
      </c>
      <c r="B19" s="6" t="s">
        <v>36</v>
      </c>
      <c r="C19" s="6" t="s">
        <v>11</v>
      </c>
      <c r="D19" s="7">
        <v>100757</v>
      </c>
      <c r="E19" s="7">
        <v>35218</v>
      </c>
      <c r="F19" s="8">
        <f t="shared" ref="F19:F21" si="8">D19-E19</f>
        <v>65539</v>
      </c>
      <c r="G19" s="9">
        <f t="shared" ref="G19:G21" si="9">IF(E19&lt;&gt;0,(D19-E19)/E19*100,"-")</f>
        <v>186.09517860185133</v>
      </c>
      <c r="H19" s="6" t="s">
        <v>37</v>
      </c>
    </row>
    <row r="20" spans="1:9" ht="28.5" x14ac:dyDescent="0.25">
      <c r="A20" s="13" t="s">
        <v>33</v>
      </c>
      <c r="B20" s="6" t="s">
        <v>38</v>
      </c>
      <c r="C20" s="6" t="s">
        <v>11</v>
      </c>
      <c r="D20" s="7">
        <v>2807</v>
      </c>
      <c r="E20" s="7">
        <v>2751</v>
      </c>
      <c r="F20" s="8">
        <f t="shared" si="8"/>
        <v>56</v>
      </c>
      <c r="G20" s="9">
        <f t="shared" si="9"/>
        <v>2.0356234096692112</v>
      </c>
      <c r="H20" s="6" t="s">
        <v>39</v>
      </c>
    </row>
    <row r="21" spans="1:9" ht="28.5" x14ac:dyDescent="0.25">
      <c r="A21" s="13" t="s">
        <v>33</v>
      </c>
      <c r="B21" s="6" t="s">
        <v>40</v>
      </c>
      <c r="C21" s="6" t="s">
        <v>11</v>
      </c>
      <c r="D21" s="7">
        <v>0</v>
      </c>
      <c r="E21" s="7">
        <v>0</v>
      </c>
      <c r="F21" s="8">
        <f t="shared" si="8"/>
        <v>0</v>
      </c>
      <c r="G21" s="9" t="str">
        <f t="shared" si="9"/>
        <v>-</v>
      </c>
      <c r="H21" s="6" t="s">
        <v>15</v>
      </c>
    </row>
    <row r="23" spans="1:9" ht="200.1" customHeight="1" x14ac:dyDescent="0.25">
      <c r="A23" s="10" t="s">
        <v>43</v>
      </c>
      <c r="B23" s="14"/>
      <c r="C23" s="14"/>
      <c r="D23" s="14"/>
      <c r="E23" s="14"/>
      <c r="F23" s="14"/>
      <c r="G23" s="14"/>
      <c r="H23" s="14"/>
      <c r="I23" s="14"/>
    </row>
  </sheetData>
  <mergeCells count="10">
    <mergeCell ref="A1:H1"/>
    <mergeCell ref="A2:H2"/>
    <mergeCell ref="A4:A7"/>
    <mergeCell ref="A8"/>
    <mergeCell ref="A9"/>
    <mergeCell ref="A10:A13"/>
    <mergeCell ref="A14:A15"/>
    <mergeCell ref="A16"/>
    <mergeCell ref="A17:A21"/>
    <mergeCell ref="A23:I23"/>
  </mergeCells>
  <phoneticPr fontId="2" type="noConversion"/>
  <printOptions horizontalCentered="1"/>
  <pageMargins left="0.35433070866141736" right="0.35433070866141736" top="0.39370078740157483" bottom="0.39370078740157483" header="0.31496062992125984" footer="0.31496062992125984"/>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明細表- 以類型分</vt:lpstr>
    </vt:vector>
  </TitlesOfParts>
  <Company>交通部觀光局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culture</cp:lastModifiedBy>
  <cp:lastPrinted>2024-06-24T06:12:26Z</cp:lastPrinted>
  <dcterms:created xsi:type="dcterms:W3CDTF">2022-04-15T06:11:11Z</dcterms:created>
  <dcterms:modified xsi:type="dcterms:W3CDTF">2024-06-24T06:13:51Z</dcterms:modified>
</cp:coreProperties>
</file>