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247229\Desktop\苗栗縣內主要觀光遊憩據點遊客人數統計\"/>
    </mc:Choice>
  </mc:AlternateContent>
  <xr:revisionPtr revIDLastSave="0" documentId="8_{91B14416-675A-426E-80E8-9EA199467285}" xr6:coauthVersionLast="47" xr6:coauthVersionMax="47" xr10:uidLastSave="{00000000-0000-0000-0000-000000000000}"/>
  <bookViews>
    <workbookView xWindow="-120" yWindow="-120" windowWidth="29040" windowHeight="15840" xr2:uid="{00000000-000D-0000-FFFF-FFFF00000000}"/>
  </bookViews>
  <sheets>
    <sheet name="明細表- 以類型分" sheetId="1" r:id="rId1"/>
  </sheets>
  <definedNames>
    <definedName name="_xlnm._FilterDatabase" localSheetId="0" hidden="1">'明細表- 以類型分'!$A$3:$H$21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 l="1"/>
  <c r="F21" i="1"/>
  <c r="G20" i="1"/>
  <c r="F20" i="1"/>
  <c r="G19" i="1"/>
  <c r="F19" i="1"/>
  <c r="G18" i="1"/>
  <c r="F18" i="1"/>
  <c r="G17" i="1"/>
  <c r="F17" i="1"/>
  <c r="G16" i="1"/>
  <c r="F16" i="1"/>
  <c r="G15" i="1"/>
  <c r="F15" i="1"/>
  <c r="G14" i="1"/>
  <c r="F14" i="1"/>
  <c r="G13" i="1"/>
  <c r="F13" i="1"/>
  <c r="G12" i="1"/>
  <c r="F12" i="1"/>
  <c r="G11" i="1"/>
  <c r="F11" i="1"/>
  <c r="G10" i="1"/>
  <c r="F10" i="1"/>
  <c r="G9" i="1"/>
  <c r="F9" i="1"/>
  <c r="G8" i="1"/>
  <c r="F8" i="1"/>
  <c r="G7" i="1"/>
  <c r="F7" i="1"/>
  <c r="G6" i="1"/>
  <c r="F6" i="1"/>
  <c r="G5" i="1"/>
  <c r="F5" i="1"/>
</calcChain>
</file>

<file path=xl/sharedStrings.xml><?xml version="1.0" encoding="utf-8"?>
<sst xmlns="http://schemas.openxmlformats.org/spreadsheetml/2006/main" count="86" uniqueCount="44">
  <si>
    <t>類型
Type</t>
    <phoneticPr fontId="2" type="noConversion"/>
  </si>
  <si>
    <t>觀光遊憩區
Scenic Spots</t>
    <phoneticPr fontId="2" type="noConversion"/>
  </si>
  <si>
    <t>縣市
City/Country</t>
    <phoneticPr fontId="2" type="noConversion"/>
  </si>
  <si>
    <t>上年同月
遊客人次</t>
    <phoneticPr fontId="2" type="noConversion"/>
  </si>
  <si>
    <t>差值</t>
    <phoneticPr fontId="2" type="noConversion"/>
  </si>
  <si>
    <t>成長率
(%)</t>
    <phoneticPr fontId="2" type="noConversion"/>
  </si>
  <si>
    <t>遊客人次計算方式</t>
    <phoneticPr fontId="2" type="noConversion"/>
  </si>
  <si>
    <t>國家公園
National Parks</t>
  </si>
  <si>
    <t/>
  </si>
  <si>
    <t>雪霸國家公園
Shei-pa National Park</t>
  </si>
  <si>
    <t xml:space="preserve">    汶水遊客中心
    Wenshui Visitor Center</t>
  </si>
  <si>
    <t>苗栗縣
Miaoli County</t>
  </si>
  <si>
    <t>參觀團體及計數器計算</t>
  </si>
  <si>
    <t xml:space="preserve">    觀霧遊客中心
    Guanwu Visitor Center</t>
  </si>
  <si>
    <t xml:space="preserve">    雪見遊憩區
    Xuejian Recreation Area</t>
  </si>
  <si>
    <t>門票數</t>
  </si>
  <si>
    <t>國家級風景特定區
National Scenic Areas</t>
  </si>
  <si>
    <t>電子計數器</t>
  </si>
  <si>
    <t xml:space="preserve">    獅頭山風景區(苗栗地區)
    Lion’s Head Mountain Scenic Area-Miaoli</t>
  </si>
  <si>
    <t xml:space="preserve">停車數概估、門票數統計及車流數概估 </t>
  </si>
  <si>
    <t>休閒農業區及休閒農場
Leisure Agriculture Areas and Leisure Farm</t>
  </si>
  <si>
    <t>飛牛牧場
Flying Cow Ranch</t>
  </si>
  <si>
    <t>觀光地區
Tourist Areas</t>
  </si>
  <si>
    <t>舊山線鐵道自行車
Old Mountain Line Rail Bike</t>
  </si>
  <si>
    <t>三義水美木雕街
SANYI SHUEI-MEI WOOD SCULPTURE STREET</t>
  </si>
  <si>
    <t>電信數據</t>
  </si>
  <si>
    <t>龍鳳漁港
LONGFENG FISHING PORT</t>
  </si>
  <si>
    <t>尚順育樂世界
Shang Shun World</t>
  </si>
  <si>
    <t>博物館
Museums</t>
  </si>
  <si>
    <t>臺灣客家文化館
Taiwan HAKKA Museum</t>
  </si>
  <si>
    <t>木雕博物館
Miaoli Woodsculpture Museum</t>
  </si>
  <si>
    <t>宗教場所
Temples</t>
  </si>
  <si>
    <t>白沙屯拱天宮
BAISHATUN GONG-TIEN TEMPLE</t>
  </si>
  <si>
    <t>其他
Others</t>
  </si>
  <si>
    <t>香格里拉樂園
Shangrila Paradise</t>
  </si>
  <si>
    <t>西湖渡假村
West Lake Resortopia</t>
  </si>
  <si>
    <t>大湖草莓文化館
Dahu Strawberry Culture Museum</t>
  </si>
  <si>
    <t>以停車數估算</t>
  </si>
  <si>
    <t>客家大院
Hakka courtyard</t>
  </si>
  <si>
    <t>停車數估算</t>
  </si>
  <si>
    <t>客家圓樓
Hakka Round House</t>
  </si>
  <si>
    <t xml:space="preserve">資料來源：國軍退除役官兵輔導委員會、內政部營建署暨所屬各國家公園管理處、客家委員會、行政院農業委員會林務局、交通部觀光局所屬國家風景區管理處及各直轄市及縣市政府等。							
資料使用說明︰
1.本資料係各別觀光遊憩據點之遊客人數，其總和非國內國民旅遊之總人次，111年據點共340處。
2. .遊憩區分類係區分為國家公園、國家級風景特定區 、直轄市級及縣(市)級風景特定區、森林遊樂區、自然人文生態景觀區、休閒農業區及休閒農場、觀光地區、博物館、宗教場所及其他。							
註1：111年刪除據點南元休閒農場 (Nan Yuan Resort Farm)和臺灣鹽博物館
 (Taiwan Salt Museum)2處。							
註2：111年新增據點龍潭觀光大池(Longtan Large Tourist Pond)、白沙屯拱天宮
 (BAISHATUN GONG-TIEN TEMPLE)、三義水美木雕街(SANYI SHUEI-MEI WOOD SCULPTURE STREET)、龍鳳漁港(LONGFENG FISHING PORT)、尚順育樂世界(Shang Shun World)、高跟鞋教堂(High-Heel Wedding Church)、台南美術館(Tainan Art Museum)、 台南山上花園水道博物館(Tainan SHAN–SHANG Garden And Old Waterworks Museum)、勝利星村創意生活園區(V.I.P ZONE Shengli Star Village V.I.P ZONE)、台電南部展示館(Taipower Exhibit Center in Southern Taiwan)、林後四林平地森林園區(Linhousilin Forest Park)、龍泉觀光啤酒廠(Taiwan Long Chuan Tourist Brewery)、屏東酒廠(內埔)(Pingtung Distillery)、山川琉璃吊橋(LiouLi Bridge)、車城福安宮(Checheng FuanTemple) 、赤科山(Chike Mountain)及六十石山(Liushishi Mountain)17處。
註3：111年調整1處據點分類、15處統計方法、1處座落縣市及8處據點名稱。	
註4:原獅頭山風景區因橫跨新竹縣與苗栗縣，八卦山風景區因橫跨彰化縣與南投縣。自111年起，獅頭山風景區分為獅頭山風景區（新竹地區）、獅頭山風景區（苗栗地區），八卦山風景區分為八卦山風景區（南投地區）、八卦山風景區（彰化地區）。
Source: Veterans Affairs Council, National Park Management Offices of the Ministry of the Interior’s Construction and Planning Agency, Hakka Affairs Council, Forestry Bureau of the Executive Yuan’s Council of Agriculture, National Scenic Area Management Offices of the Tourism Bureau of the Ministry of Transportation and Communications, and various municipality, city and county governments.
Data usage guidelines:
1.This information refers to the number of tourists at various tourism sightseeing and recreational areas, and the total is not the total number of domestic national tourists.	
2. The classification of recreational areas is divided into: national parks, national-level designated scenic areas, municipal and county (city)-level designated scenic areas, forest recreation areas, natural and cultural ecological landscape areas, recreational agricultural areas and recreational farms, tourism areas, museums, religious places and others. 
</t>
  </si>
  <si>
    <t>112年7月主要觀光遊憩據點遊客人次統計
Visitors to the Principal Scenic Spots in Taiwan 
by Month,July, 2023</t>
    <phoneticPr fontId="2" type="noConversion"/>
  </si>
  <si>
    <t>112年7月
遊客人次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</si>
</sst>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10" x14ac:knownFonts="1">
    <font>
      <sz val="12"/>
      <color theme="1"/>
      <name val="新細明體"/>
      <family val="2"/>
      <charset val="136"/>
      <scheme val="minor"/>
    </font>
    <font>
      <b/>
      <sz val="16"/>
      <color theme="1"/>
      <name val="標楷體"/>
      <family val="4"/>
      <charset val="136"/>
    </font>
    <font>
      <sz val="9"/>
      <name val="新細明體"/>
      <family val="2"/>
      <charset val="136"/>
      <scheme val="minor"/>
    </font>
    <font>
      <sz val="12"/>
      <color theme="1"/>
      <name val="標楷體"/>
      <family val="4"/>
      <charset val="136"/>
    </font>
    <font>
      <sz val="11"/>
      <color theme="1"/>
      <name val="新細明體"/>
      <family val="2"/>
      <charset val="136"/>
      <scheme val="minor"/>
    </font>
    <font>
      <sz val="11"/>
      <color theme="1"/>
      <name val="新細明體"/>
      <family val="1"/>
      <charset val="136"/>
      <scheme val="minor"/>
    </font>
    <font>
      <sz val="10"/>
      <color theme="1"/>
      <name val="新細明體"/>
      <family val="2"/>
      <charset val="136"/>
      <scheme val="minor"/>
    </font>
    <font>
      <sz val="10"/>
      <color theme="1"/>
      <name val="新細明體"/>
      <family val="1"/>
      <charset val="136"/>
      <scheme val="minor"/>
    </font>
    <font>
      <sz val="10"/>
      <name val="新細明體"/>
      <family val="1"/>
      <charset val="136"/>
    </font>
    <font>
      <sz val="9"/>
      <color indexed="0"/>
      <name val="新細明體"/>
      <family val="1"/>
      <charset val="13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7" fillId="0" borderId="1" xfId="0" applyFont="1" applyBorder="1" applyAlignment="1">
      <alignment vertical="center" wrapText="1"/>
    </xf>
    <xf numFmtId="176" fontId="8" fillId="0" borderId="1" xfId="0" applyNumberFormat="1" applyFont="1" applyFill="1" applyBorder="1" applyAlignment="1">
      <alignment vertical="center"/>
    </xf>
    <xf numFmtId="176" fontId="8" fillId="0" borderId="1" xfId="0" applyNumberFormat="1" applyFont="1" applyFill="1" applyBorder="1" applyAlignment="1">
      <alignment horizontal="right" vertical="center"/>
    </xf>
    <xf numFmtId="177" fontId="8" fillId="0" borderId="1" xfId="0" applyNumberFormat="1" applyFont="1" applyFill="1" applyBorder="1" applyAlignment="1">
      <alignment horizontal="right" vertical="center"/>
    </xf>
    <xf numFmtId="0" fontId="9" fillId="0" borderId="0" xfId="0" applyFont="1" applyAlignment="1">
      <alignment horizontal="left" vertical="top" wrapText="1"/>
    </xf>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6" fillId="0" borderId="1" xfId="0" applyFont="1" applyBorder="1" applyAlignment="1">
      <alignmen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3"/>
  <sheetViews>
    <sheetView tabSelected="1" view="pageBreakPreview" zoomScaleNormal="100" zoomScaleSheetLayoutView="100" workbookViewId="0">
      <pane ySplit="3" topLeftCell="A4" activePane="bottomLeft" state="frozen"/>
      <selection pane="bottomLeft" activeCell="G5" sqref="G5"/>
    </sheetView>
  </sheetViews>
  <sheetFormatPr defaultRowHeight="16.5" x14ac:dyDescent="0.25"/>
  <cols>
    <col min="1" max="1" width="21.375" customWidth="1"/>
    <col min="2" max="2" width="23.875" customWidth="1"/>
    <col min="3" max="3" width="15.375" customWidth="1"/>
    <col min="4" max="4" width="8.75" customWidth="1"/>
    <col min="5" max="5" width="8.625" customWidth="1"/>
    <col min="6" max="6" width="7.5" customWidth="1"/>
    <col min="7" max="7" width="6.875" customWidth="1"/>
    <col min="8" max="8" width="17.5" customWidth="1"/>
  </cols>
  <sheetData>
    <row r="1" spans="1:8" s="1" customFormat="1" ht="71.25" customHeight="1" x14ac:dyDescent="0.25">
      <c r="A1" s="12" t="s">
        <v>42</v>
      </c>
      <c r="B1" s="12"/>
      <c r="C1" s="12"/>
      <c r="D1" s="12"/>
      <c r="E1" s="12"/>
      <c r="F1" s="12"/>
      <c r="G1" s="12"/>
      <c r="H1" s="12"/>
    </row>
    <row r="2" spans="1:8" ht="6.75" customHeight="1" x14ac:dyDescent="0.3">
      <c r="A2" s="13"/>
      <c r="B2" s="13"/>
      <c r="C2" s="13"/>
      <c r="D2" s="13"/>
      <c r="E2" s="13"/>
      <c r="F2" s="13"/>
      <c r="G2" s="13"/>
      <c r="H2" s="13"/>
    </row>
    <row r="3" spans="1:8" s="5" customFormat="1" ht="39" customHeight="1" x14ac:dyDescent="0.25">
      <c r="A3" s="2" t="s">
        <v>0</v>
      </c>
      <c r="B3" s="3" t="s">
        <v>1</v>
      </c>
      <c r="C3" s="3" t="s">
        <v>2</v>
      </c>
      <c r="D3" s="3" t="s">
        <v>43</v>
      </c>
      <c r="E3" s="3" t="s">
        <v>3</v>
      </c>
      <c r="F3" s="4" t="s">
        <v>4</v>
      </c>
      <c r="G3" s="3" t="s">
        <v>5</v>
      </c>
      <c r="H3" s="4" t="s">
        <v>6</v>
      </c>
    </row>
    <row r="4" spans="1:8" ht="28.5" x14ac:dyDescent="0.25">
      <c r="A4" s="14" t="s">
        <v>7</v>
      </c>
      <c r="B4" s="6" t="s">
        <v>9</v>
      </c>
      <c r="C4" s="6" t="s">
        <v>8</v>
      </c>
      <c r="D4" s="7" t="s">
        <v>8</v>
      </c>
      <c r="E4" s="7" t="s">
        <v>8</v>
      </c>
      <c r="F4" s="8" t="s">
        <v>8</v>
      </c>
      <c r="G4" s="9" t="s">
        <v>8</v>
      </c>
      <c r="H4" s="6" t="s">
        <v>8</v>
      </c>
    </row>
    <row r="5" spans="1:8" ht="28.5" x14ac:dyDescent="0.25">
      <c r="A5" s="14" t="s">
        <v>7</v>
      </c>
      <c r="B5" s="6" t="s">
        <v>10</v>
      </c>
      <c r="C5" s="6" t="s">
        <v>11</v>
      </c>
      <c r="D5" s="7">
        <v>35164</v>
      </c>
      <c r="E5" s="7">
        <v>27222</v>
      </c>
      <c r="F5" s="8">
        <f>D5-E5</f>
        <v>7942</v>
      </c>
      <c r="G5" s="9">
        <f>IF(E5&lt;&gt;0,(D5-E5)/E5*100,"-")</f>
        <v>29.174932040261552</v>
      </c>
      <c r="H5" s="6" t="s">
        <v>12</v>
      </c>
    </row>
    <row r="6" spans="1:8" ht="28.5" x14ac:dyDescent="0.25">
      <c r="A6" s="14" t="s">
        <v>7</v>
      </c>
      <c r="B6" s="6" t="s">
        <v>13</v>
      </c>
      <c r="C6" s="6" t="s">
        <v>11</v>
      </c>
      <c r="D6" s="7">
        <v>12546</v>
      </c>
      <c r="E6" s="7">
        <v>12024</v>
      </c>
      <c r="F6" s="8">
        <f>D6-E6</f>
        <v>522</v>
      </c>
      <c r="G6" s="9">
        <f>IF(E6&lt;&gt;0,(D6-E6)/E6*100,"-")</f>
        <v>4.341317365269461</v>
      </c>
      <c r="H6" s="6" t="s">
        <v>12</v>
      </c>
    </row>
    <row r="7" spans="1:8" ht="28.5" x14ac:dyDescent="0.25">
      <c r="A7" s="14" t="s">
        <v>7</v>
      </c>
      <c r="B7" s="6" t="s">
        <v>14</v>
      </c>
      <c r="C7" s="6" t="s">
        <v>11</v>
      </c>
      <c r="D7" s="7">
        <v>12335</v>
      </c>
      <c r="E7" s="7">
        <v>13670</v>
      </c>
      <c r="F7" s="8">
        <f>D7-E7</f>
        <v>-1335</v>
      </c>
      <c r="G7" s="9">
        <f>IF(E7&lt;&gt;0,(D7-E7)/E7*100,"-")</f>
        <v>-9.7659107534747616</v>
      </c>
      <c r="H7" s="6" t="s">
        <v>12</v>
      </c>
    </row>
    <row r="8" spans="1:8" ht="42.75" x14ac:dyDescent="0.25">
      <c r="A8" s="14" t="s">
        <v>16</v>
      </c>
      <c r="B8" s="6" t="s">
        <v>18</v>
      </c>
      <c r="C8" s="6" t="s">
        <v>11</v>
      </c>
      <c r="D8" s="7">
        <v>197071</v>
      </c>
      <c r="E8" s="7">
        <v>226806</v>
      </c>
      <c r="F8" s="8">
        <f t="shared" ref="F8" si="0">D8-E8</f>
        <v>-29735</v>
      </c>
      <c r="G8" s="9">
        <f t="shared" ref="G8" si="1">IF(E8&lt;&gt;0,(D8-E8)/E8*100,"-")</f>
        <v>-13.110323360052204</v>
      </c>
      <c r="H8" s="6" t="s">
        <v>19</v>
      </c>
    </row>
    <row r="9" spans="1:8" ht="28.5" x14ac:dyDescent="0.25">
      <c r="A9" s="14" t="s">
        <v>20</v>
      </c>
      <c r="B9" s="6" t="s">
        <v>21</v>
      </c>
      <c r="C9" s="6" t="s">
        <v>11</v>
      </c>
      <c r="D9" s="7">
        <v>11309</v>
      </c>
      <c r="E9" s="7">
        <v>15648</v>
      </c>
      <c r="F9" s="8">
        <f t="shared" ref="F9:F14" si="2">D9-E9</f>
        <v>-4339</v>
      </c>
      <c r="G9" s="9">
        <f t="shared" ref="G9:G14" si="3">IF(E9&lt;&gt;0,(D9-E9)/E9*100,"-")</f>
        <v>-27.728783231083842</v>
      </c>
      <c r="H9" s="6" t="s">
        <v>15</v>
      </c>
    </row>
    <row r="10" spans="1:8" ht="28.5" x14ac:dyDescent="0.25">
      <c r="A10" s="14" t="s">
        <v>22</v>
      </c>
      <c r="B10" s="6" t="s">
        <v>23</v>
      </c>
      <c r="C10" s="6" t="s">
        <v>11</v>
      </c>
      <c r="D10" s="7">
        <v>43167</v>
      </c>
      <c r="E10" s="7">
        <v>44420</v>
      </c>
      <c r="F10" s="8">
        <f t="shared" si="2"/>
        <v>-1253</v>
      </c>
      <c r="G10" s="9">
        <f t="shared" si="3"/>
        <v>-2.8208014407924358</v>
      </c>
      <c r="H10" s="6" t="s">
        <v>15</v>
      </c>
    </row>
    <row r="11" spans="1:8" ht="42.75" x14ac:dyDescent="0.25">
      <c r="A11" s="14" t="s">
        <v>22</v>
      </c>
      <c r="B11" s="6" t="s">
        <v>24</v>
      </c>
      <c r="C11" s="6" t="s">
        <v>11</v>
      </c>
      <c r="D11" s="7">
        <v>180903</v>
      </c>
      <c r="E11" s="7">
        <v>158640</v>
      </c>
      <c r="F11" s="8">
        <f t="shared" si="2"/>
        <v>22263</v>
      </c>
      <c r="G11" s="9">
        <f t="shared" si="3"/>
        <v>14.033661119515886</v>
      </c>
      <c r="H11" s="6" t="s">
        <v>25</v>
      </c>
    </row>
    <row r="12" spans="1:8" ht="28.5" x14ac:dyDescent="0.25">
      <c r="A12" s="14" t="s">
        <v>22</v>
      </c>
      <c r="B12" s="6" t="s">
        <v>26</v>
      </c>
      <c r="C12" s="6" t="s">
        <v>11</v>
      </c>
      <c r="D12" s="7">
        <v>145764</v>
      </c>
      <c r="E12" s="7">
        <v>135493</v>
      </c>
      <c r="F12" s="8">
        <f t="shared" si="2"/>
        <v>10271</v>
      </c>
      <c r="G12" s="9">
        <f t="shared" si="3"/>
        <v>7.580465411497272</v>
      </c>
      <c r="H12" s="6" t="s">
        <v>25</v>
      </c>
    </row>
    <row r="13" spans="1:8" ht="28.5" x14ac:dyDescent="0.25">
      <c r="A13" s="14" t="s">
        <v>22</v>
      </c>
      <c r="B13" s="6" t="s">
        <v>27</v>
      </c>
      <c r="C13" s="6" t="s">
        <v>11</v>
      </c>
      <c r="D13" s="7">
        <v>97147</v>
      </c>
      <c r="E13" s="7">
        <v>58387</v>
      </c>
      <c r="F13" s="8">
        <f t="shared" si="2"/>
        <v>38760</v>
      </c>
      <c r="G13" s="9">
        <f t="shared" si="3"/>
        <v>66.384640416531084</v>
      </c>
      <c r="H13" s="6" t="s">
        <v>15</v>
      </c>
    </row>
    <row r="14" spans="1:8" ht="28.5" x14ac:dyDescent="0.25">
      <c r="A14" s="14" t="s">
        <v>28</v>
      </c>
      <c r="B14" s="6" t="s">
        <v>29</v>
      </c>
      <c r="C14" s="6" t="s">
        <v>11</v>
      </c>
      <c r="D14" s="7">
        <v>50033</v>
      </c>
      <c r="E14" s="7">
        <v>49466</v>
      </c>
      <c r="F14" s="8">
        <f t="shared" si="2"/>
        <v>567</v>
      </c>
      <c r="G14" s="9">
        <f t="shared" si="3"/>
        <v>1.1462418630978854</v>
      </c>
      <c r="H14" s="6" t="s">
        <v>17</v>
      </c>
    </row>
    <row r="15" spans="1:8" ht="28.5" x14ac:dyDescent="0.25">
      <c r="A15" s="14" t="s">
        <v>28</v>
      </c>
      <c r="B15" s="6" t="s">
        <v>30</v>
      </c>
      <c r="C15" s="6" t="s">
        <v>11</v>
      </c>
      <c r="D15" s="7">
        <v>4878</v>
      </c>
      <c r="E15" s="7">
        <v>6348</v>
      </c>
      <c r="F15" s="8">
        <f t="shared" ref="F15:F16" si="4">D15-E15</f>
        <v>-1470</v>
      </c>
      <c r="G15" s="9">
        <f t="shared" ref="G15:G16" si="5">IF(E15&lt;&gt;0,(D15-E15)/E15*100,"-")</f>
        <v>-23.156899810964081</v>
      </c>
      <c r="H15" s="6" t="s">
        <v>15</v>
      </c>
    </row>
    <row r="16" spans="1:8" ht="42.75" x14ac:dyDescent="0.25">
      <c r="A16" s="14" t="s">
        <v>31</v>
      </c>
      <c r="B16" s="6" t="s">
        <v>32</v>
      </c>
      <c r="C16" s="6" t="s">
        <v>11</v>
      </c>
      <c r="D16" s="7">
        <v>256715</v>
      </c>
      <c r="E16" s="7">
        <v>550820</v>
      </c>
      <c r="F16" s="8">
        <f t="shared" si="4"/>
        <v>-294105</v>
      </c>
      <c r="G16" s="9">
        <f t="shared" si="5"/>
        <v>-53.394030717838859</v>
      </c>
      <c r="H16" s="6" t="s">
        <v>25</v>
      </c>
    </row>
    <row r="17" spans="1:8" ht="28.5" x14ac:dyDescent="0.25">
      <c r="A17" s="14" t="s">
        <v>33</v>
      </c>
      <c r="B17" s="6" t="s">
        <v>34</v>
      </c>
      <c r="C17" s="6" t="s">
        <v>11</v>
      </c>
      <c r="D17" s="7">
        <v>0</v>
      </c>
      <c r="E17" s="7">
        <v>5</v>
      </c>
      <c r="F17" s="8">
        <f t="shared" ref="F17:F18" si="6">D17-E17</f>
        <v>-5</v>
      </c>
      <c r="G17" s="9">
        <f t="shared" ref="G17:G18" si="7">IF(E17&lt;&gt;0,(D17-E17)/E17*100,"-")</f>
        <v>-100</v>
      </c>
      <c r="H17" s="6" t="s">
        <v>15</v>
      </c>
    </row>
    <row r="18" spans="1:8" ht="28.5" x14ac:dyDescent="0.25">
      <c r="A18" s="14" t="s">
        <v>33</v>
      </c>
      <c r="B18" s="6" t="s">
        <v>35</v>
      </c>
      <c r="C18" s="6" t="s">
        <v>11</v>
      </c>
      <c r="D18" s="7">
        <v>8189</v>
      </c>
      <c r="E18" s="7">
        <v>7582</v>
      </c>
      <c r="F18" s="8">
        <f t="shared" si="6"/>
        <v>607</v>
      </c>
      <c r="G18" s="9">
        <f t="shared" si="7"/>
        <v>8.0058032181482464</v>
      </c>
      <c r="H18" s="6" t="s">
        <v>15</v>
      </c>
    </row>
    <row r="19" spans="1:8" ht="28.5" x14ac:dyDescent="0.25">
      <c r="A19" s="14" t="s">
        <v>33</v>
      </c>
      <c r="B19" s="6" t="s">
        <v>36</v>
      </c>
      <c r="C19" s="6" t="s">
        <v>11</v>
      </c>
      <c r="D19" s="7">
        <v>3298</v>
      </c>
      <c r="E19" s="7">
        <v>4251</v>
      </c>
      <c r="F19" s="8">
        <f t="shared" ref="F19:F21" si="8">D19-E19</f>
        <v>-953</v>
      </c>
      <c r="G19" s="9">
        <f t="shared" ref="G19:G21" si="9">IF(E19&lt;&gt;0,(D19-E19)/E19*100,"-")</f>
        <v>-22.418254528346271</v>
      </c>
      <c r="H19" s="6" t="s">
        <v>37</v>
      </c>
    </row>
    <row r="20" spans="1:8" ht="28.5" x14ac:dyDescent="0.25">
      <c r="A20" s="14" t="s">
        <v>33</v>
      </c>
      <c r="B20" s="6" t="s">
        <v>38</v>
      </c>
      <c r="C20" s="6" t="s">
        <v>11</v>
      </c>
      <c r="D20" s="7">
        <v>2785</v>
      </c>
      <c r="E20" s="7">
        <v>2545</v>
      </c>
      <c r="F20" s="8">
        <f t="shared" si="8"/>
        <v>240</v>
      </c>
      <c r="G20" s="9">
        <f t="shared" si="9"/>
        <v>9.4302554027504915</v>
      </c>
      <c r="H20" s="6" t="s">
        <v>39</v>
      </c>
    </row>
    <row r="21" spans="1:8" ht="28.5" x14ac:dyDescent="0.25">
      <c r="A21" s="14" t="s">
        <v>33</v>
      </c>
      <c r="B21" s="6" t="s">
        <v>40</v>
      </c>
      <c r="C21" s="6" t="s">
        <v>11</v>
      </c>
      <c r="D21" s="7">
        <v>0</v>
      </c>
      <c r="E21" s="7">
        <v>0</v>
      </c>
      <c r="F21" s="8">
        <f t="shared" si="8"/>
        <v>0</v>
      </c>
      <c r="G21" s="9" t="str">
        <f t="shared" si="9"/>
        <v>-</v>
      </c>
      <c r="H21" s="6" t="s">
        <v>15</v>
      </c>
    </row>
    <row r="23" spans="1:8" ht="200.1" customHeight="1" x14ac:dyDescent="0.25">
      <c r="A23" s="10" t="s">
        <v>41</v>
      </c>
      <c r="B23" s="11"/>
      <c r="C23" s="11"/>
      <c r="D23" s="11"/>
      <c r="E23" s="11"/>
      <c r="F23" s="11"/>
      <c r="G23" s="11"/>
      <c r="H23" s="11"/>
    </row>
  </sheetData>
  <mergeCells count="10">
    <mergeCell ref="A23:H23"/>
    <mergeCell ref="A1:H1"/>
    <mergeCell ref="A2:H2"/>
    <mergeCell ref="A4:A7"/>
    <mergeCell ref="A8"/>
    <mergeCell ref="A9"/>
    <mergeCell ref="A10:A13"/>
    <mergeCell ref="A14:A15"/>
    <mergeCell ref="A16"/>
    <mergeCell ref="A17:A21"/>
  </mergeCells>
  <phoneticPr fontId="2" type="noConversion"/>
  <printOptions horizontalCentered="1"/>
  <pageMargins left="0.35433070866141736" right="0.35433070866141736" top="0.39370078740157483" bottom="0.3937007874015748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明細表- 以類型分</vt:lpstr>
    </vt:vector>
  </TitlesOfParts>
  <Company>交通部觀光局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羅詩婷</cp:lastModifiedBy>
  <dcterms:created xsi:type="dcterms:W3CDTF">2022-04-15T06:11:11Z</dcterms:created>
  <dcterms:modified xsi:type="dcterms:W3CDTF">2023-09-21T05:06:55Z</dcterms:modified>
</cp:coreProperties>
</file>