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5625" yWindow="165" windowWidth="12450" windowHeight="6735" tabRatio="909"/>
  </bookViews>
  <sheets>
    <sheet name="累計明細表- 以類型分" sheetId="5" r:id="rId1"/>
  </sheets>
  <definedNames>
    <definedName name="_xlnm._FilterDatabase" localSheetId="0" hidden="1">'累計明細表- 以類型分'!$A$3:$AF$20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0" i="5" l="1"/>
  <c r="P20" i="5"/>
  <c r="AC19" i="5"/>
  <c r="P19" i="5"/>
  <c r="AC18" i="5"/>
  <c r="P18" i="5"/>
  <c r="AD18" i="5" s="1"/>
  <c r="AE18" i="5" s="1"/>
  <c r="AD17" i="5"/>
  <c r="AC17" i="5"/>
  <c r="P17" i="5"/>
  <c r="AC16" i="5"/>
  <c r="P16" i="5"/>
  <c r="AC15" i="5"/>
  <c r="P15" i="5"/>
  <c r="AC14" i="5"/>
  <c r="P14" i="5"/>
  <c r="AC13" i="5"/>
  <c r="P13" i="5"/>
  <c r="AC12" i="5"/>
  <c r="AE12" i="5" s="1"/>
  <c r="P12" i="5"/>
  <c r="AC11" i="5"/>
  <c r="AD11" i="5" s="1"/>
  <c r="P11" i="5"/>
  <c r="AC10" i="5"/>
  <c r="AD10" i="5" s="1"/>
  <c r="P10" i="5"/>
  <c r="AC9" i="5"/>
  <c r="P9" i="5"/>
  <c r="AC8" i="5"/>
  <c r="AD8" i="5" s="1"/>
  <c r="AE8" i="5" s="1"/>
  <c r="P8" i="5"/>
  <c r="AC7" i="5"/>
  <c r="AE7" i="5" s="1"/>
  <c r="P7" i="5"/>
  <c r="AC6" i="5"/>
  <c r="P6" i="5"/>
  <c r="AC5" i="5"/>
  <c r="P5" i="5"/>
  <c r="AD5" i="5" s="1"/>
  <c r="AC4" i="5"/>
  <c r="P4" i="5"/>
  <c r="AD14" i="5" l="1"/>
  <c r="AE14" i="5" s="1"/>
  <c r="AD19" i="5"/>
  <c r="AE19" i="5" s="1"/>
  <c r="AD16" i="5"/>
  <c r="AE11" i="5"/>
  <c r="AD20" i="5"/>
  <c r="AE20" i="5" s="1"/>
  <c r="AD9" i="5"/>
  <c r="AE10" i="5"/>
  <c r="AD13" i="5"/>
  <c r="AE13" i="5" s="1"/>
  <c r="AD15" i="5"/>
  <c r="AD4" i="5"/>
  <c r="AE4" i="5" s="1"/>
  <c r="AD6" i="5"/>
  <c r="AE6" i="5" s="1"/>
  <c r="AE9" i="5"/>
  <c r="AD12" i="5"/>
  <c r="AE15" i="5"/>
  <c r="AE16" i="5"/>
  <c r="AE5" i="5"/>
  <c r="AD7" i="5"/>
  <c r="AE17" i="5"/>
</calcChain>
</file>

<file path=xl/sharedStrings.xml><?xml version="1.0" encoding="utf-8"?>
<sst xmlns="http://schemas.openxmlformats.org/spreadsheetml/2006/main" count="481" uniqueCount="65">
  <si>
    <t>差值</t>
    <phoneticPr fontId="1" type="noConversion"/>
  </si>
  <si>
    <t>遊客人次計算方式</t>
    <phoneticPr fontId="1" type="noConversion"/>
  </si>
  <si>
    <t>成長率
(%)</t>
    <phoneticPr fontId="1" type="noConversion"/>
  </si>
  <si>
    <t>類型
Type</t>
    <phoneticPr fontId="1" type="noConversion"/>
  </si>
  <si>
    <t>觀光遊憩區
Scenic Spots</t>
    <phoneticPr fontId="1" type="noConversion"/>
  </si>
  <si>
    <t>縣市
City/Country</t>
    <phoneticPr fontId="1" type="noConversion"/>
  </si>
  <si>
    <t/>
  </si>
  <si>
    <t>國家公園
National Parks</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</si>
  <si>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</si>
  <si>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</si>
  <si>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</si>
  <si>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</si>
  <si>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</si>
  <si>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</si>
  <si>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</si>
  <si>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</si>
  <si>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</si>
  <si>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</si>
  <si>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</si>
  <si>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</si>
  <si>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</si>
  <si>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</si>
  <si>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</si>
  <si>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</si>
  <si>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</si>
  <si>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</si>
  <si>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</si>
  <si>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</si>
  <si>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</si>
  <si>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</si>
  <si>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</si>
  <si>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</si>
  <si>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</si>
  <si>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</si>
  <si>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</si>
  <si>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</si>
  <si>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</si>
  <si>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</si>
  <si>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</si>
  <si>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111年8月主要觀光遊憩據點遊客人次累計表
Visitors to the Principal Scenic Spots in Taiwan
August,2022</t>
  </si>
  <si>
    <t>111年
1月</t>
  </si>
  <si>
    <t>111年
2月</t>
  </si>
  <si>
    <t>111年
3月</t>
  </si>
  <si>
    <t>111年
4月</t>
  </si>
  <si>
    <t>111年
5月</t>
  </si>
  <si>
    <t>111年
6月</t>
  </si>
  <si>
    <t>111年
7月</t>
  </si>
  <si>
    <t>111年
8月</t>
  </si>
  <si>
    <t>111年
9月</t>
  </si>
  <si>
    <t>111年
10月</t>
  </si>
  <si>
    <t>111年
11月</t>
  </si>
  <si>
    <t>111年
12月</t>
  </si>
  <si>
    <t>110年
1月</t>
  </si>
  <si>
    <t>110年
2月</t>
  </si>
  <si>
    <t>110年
3月</t>
  </si>
  <si>
    <t>110年
4月</t>
  </si>
  <si>
    <t>110年
5月</t>
  </si>
  <si>
    <t>110年
6月</t>
  </si>
  <si>
    <t>110年
7月</t>
  </si>
  <si>
    <t>110年
8月</t>
  </si>
  <si>
    <t>110年
9月</t>
  </si>
  <si>
    <t>110年
10月</t>
  </si>
  <si>
    <t>110年
11月</t>
  </si>
  <si>
    <t>110年
12月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</si>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</sst>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9" x14ac:knownFonts="1">
    <font>
      <sz val="12"/>
      <color theme="1"/>
      <name val="新細明體"/>
      <family val="2"/>
      <charset val="136"/>
      <scheme val="minor"/>
    </font>
    <font>
      <sz val="9"/>
      <name val="新細明體"/>
      <family val="2"/>
      <charset val="136"/>
      <scheme val="minor"/>
    </font>
    <font>
      <sz val="10"/>
      <color theme="1"/>
      <name val="新細明體"/>
      <family val="2"/>
      <charset val="136"/>
      <scheme val="minor"/>
    </font>
    <font>
      <sz val="10"/>
      <color theme="1"/>
      <name val="新細明體"/>
      <family val="1"/>
      <charset val="136"/>
      <scheme val="minor"/>
    </font>
    <font>
      <sz val="11"/>
      <color theme="1"/>
      <name val="新細明體"/>
      <family val="2"/>
      <charset val="136"/>
      <scheme val="minor"/>
    </font>
    <font>
      <sz val="11"/>
      <color theme="1"/>
      <name val="新細明體"/>
      <family val="1"/>
      <charset val="136"/>
      <scheme val="minor"/>
    </font>
    <font>
      <b/>
      <sz val="16"/>
      <color theme="1"/>
      <name val="標楷體"/>
      <family val="4"/>
      <charset val="136"/>
    </font>
    <font>
      <sz val="12"/>
      <color theme="1"/>
      <name val="標楷體"/>
      <family val="4"/>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7" fillId="0" borderId="0" xfId="0" applyFont="1">
      <alignment vertical="center"/>
    </xf>
    <xf numFmtId="176" fontId="3" fillId="0" borderId="1" xfId="0" applyNumberFormat="1" applyFont="1" applyBorder="1" applyAlignment="1">
      <alignment horizontal="righ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177" fontId="3" fillId="0" borderId="1" xfId="0" applyNumberFormat="1" applyFont="1" applyBorder="1">
      <alignment vertical="center"/>
    </xf>
    <xf numFmtId="177" fontId="0" fillId="0" borderId="1" xfId="0" applyNumberFormat="1" applyBorder="1" applyAlignment="1">
      <alignment horizontal="right" vertical="center"/>
    </xf>
    <xf numFmtId="0" fontId="2" fillId="0" borderId="1" xfId="0" applyFont="1" applyBorder="1" applyAlignment="1">
      <alignment vertical="center" wrapText="1"/>
    </xf>
    <xf numFmtId="0" fontId="6" fillId="0" borderId="0" xfId="0" applyFont="1" applyAlignment="1">
      <alignment horizontal="center" vertical="center" wrapText="1"/>
    </xf>
    <xf numFmtId="0" fontId="8" fillId="0" borderId="0" xfId="0" applyFont="1" applyAlignment="1">
      <alignment horizontal="left" vertical="top" wrapText="1"/>
    </xf>
    <xf numFmtId="0" fontId="0" fillId="0" borderId="0" xfId="0"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id="{62F939B6-93AF-4DB8-9C6B-D6C7DFDC589F}" name="Office Theme"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zoomScale="90" zoomScaleNormal="90" workbookViewId="0">
      <pane xSplit="3" ySplit="3" topLeftCell="K10" activePane="bottomRight" state="frozen"/>
      <selection pane="topRight" activeCell="D1" sqref="D1"/>
      <selection pane="bottomLeft" activeCell="A4" sqref="A4"/>
      <selection pane="bottomRight" activeCell="AI22" sqref="AI22"/>
    </sheetView>
  </sheetViews>
  <sheetFormatPr defaultRowHeight="16.5" x14ac:dyDescent="0.25"/>
  <cols>
    <col min="1" max="1" width="22.875" customWidth="1"/>
    <col min="2" max="2" width="20.625" customWidth="1"/>
    <col min="3" max="3" width="15.625" customWidth="1"/>
    <col min="4" max="4" width="6.5" hidden="1" bestFit="1" customWidth="1"/>
    <col min="5" max="10" width="6.5" hidden="1" bestFit="1" customWidth="1" collapsed="1"/>
    <col min="11" max="11" width="7.875" bestFit="1" customWidth="1" collapsed="1"/>
    <col min="12" max="15" width="6.5" hidden="1" bestFit="1" customWidth="1" collapsed="1"/>
    <col min="16" max="16" width="8.25" bestFit="1" customWidth="1"/>
    <col min="17" max="17" width="7.75" hidden="1" customWidth="1"/>
    <col min="18" max="18" width="8.375" hidden="1" customWidth="1"/>
    <col min="19" max="23" width="8.375" hidden="1" customWidth="1" collapsed="1"/>
    <col min="24" max="24" width="8.375" customWidth="1" collapsed="1"/>
    <col min="25" max="28" width="8.375" hidden="1" customWidth="1" collapsed="1"/>
    <col min="29" max="29" width="9.125" bestFit="1" customWidth="1"/>
    <col min="30" max="30" width="9.375" customWidth="1"/>
    <col min="31" max="31" width="8.625" bestFit="1" customWidth="1"/>
    <col min="32" max="32" width="18.375" bestFit="1" customWidth="1"/>
  </cols>
  <sheetData>
    <row r="1" spans="1:32" s="7" customFormat="1" ht="62.25" customHeight="1" x14ac:dyDescent="0.25">
      <c r="A1" s="14" t="s">
        <v>39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2" ht="6.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s="6" customFormat="1" ht="31.5" x14ac:dyDescent="0.25">
      <c r="A3" s="10" t="s">
        <v>3</v>
      </c>
      <c r="B3" s="5" t="s">
        <v>4</v>
      </c>
      <c r="C3" s="5" t="s">
        <v>5</v>
      </c>
      <c r="D3" s="5" t="s">
        <v>40</v>
      </c>
      <c r="E3" s="5" t="s">
        <v>41</v>
      </c>
      <c r="F3" s="5" t="s">
        <v>42</v>
      </c>
      <c r="G3" s="5" t="s">
        <v>43</v>
      </c>
      <c r="H3" s="5" t="s">
        <v>44</v>
      </c>
      <c r="I3" s="5" t="s">
        <v>45</v>
      </c>
      <c r="J3" s="5" t="s">
        <v>46</v>
      </c>
      <c r="K3" s="5" t="s">
        <v>47</v>
      </c>
      <c r="L3" s="5" t="s">
        <v>48</v>
      </c>
      <c r="M3" s="5" t="s">
        <v>49</v>
      </c>
      <c r="N3" s="5" t="s">
        <v>50</v>
      </c>
      <c r="O3" s="5" t="s">
        <v>51</v>
      </c>
      <c r="P3" s="5" t="s">
        <v>47</v>
      </c>
      <c r="Q3" s="5" t="s">
        <v>52</v>
      </c>
      <c r="R3" s="5" t="s">
        <v>53</v>
      </c>
      <c r="S3" s="5" t="s">
        <v>54</v>
      </c>
      <c r="T3" s="5" t="s">
        <v>55</v>
      </c>
      <c r="U3" s="5" t="s">
        <v>56</v>
      </c>
      <c r="V3" s="5" t="s">
        <v>57</v>
      </c>
      <c r="W3" s="5" t="s">
        <v>58</v>
      </c>
      <c r="X3" s="5" t="s">
        <v>59</v>
      </c>
      <c r="Y3" s="5" t="s">
        <v>60</v>
      </c>
      <c r="Z3" s="5" t="s">
        <v>61</v>
      </c>
      <c r="AA3" s="5" t="s">
        <v>62</v>
      </c>
      <c r="AB3" s="5" t="s">
        <v>63</v>
      </c>
      <c r="AC3" s="5" t="s">
        <v>59</v>
      </c>
      <c r="AD3" s="4" t="s">
        <v>0</v>
      </c>
      <c r="AE3" s="5" t="s">
        <v>2</v>
      </c>
      <c r="AF3" s="4" t="s">
        <v>1</v>
      </c>
    </row>
    <row r="4" spans="1:32" ht="28.5" x14ac:dyDescent="0.25">
      <c r="A4" s="13" t="s">
        <v>7</v>
      </c>
      <c r="B4" s="3" t="s">
        <v>8</v>
      </c>
      <c r="C4" s="9" t="s">
        <v>9</v>
      </c>
      <c r="D4" s="11" t="s">
        <v>6</v>
      </c>
      <c r="E4" s="11" t="s">
        <v>6</v>
      </c>
      <c r="F4" s="11" t="s">
        <v>6</v>
      </c>
      <c r="G4" s="11" t="s">
        <v>6</v>
      </c>
      <c r="H4" s="11" t="s">
        <v>6</v>
      </c>
      <c r="I4" s="11" t="s">
        <v>6</v>
      </c>
      <c r="J4" s="11" t="s">
        <v>6</v>
      </c>
      <c r="K4" s="11">
        <v>31314</v>
      </c>
      <c r="L4" s="11" t="s">
        <v>6</v>
      </c>
      <c r="M4" s="11" t="s">
        <v>6</v>
      </c>
      <c r="N4" s="11" t="s">
        <v>6</v>
      </c>
      <c r="O4" s="11" t="s">
        <v>6</v>
      </c>
      <c r="P4" s="11">
        <f>SUM(D4:O4)</f>
        <v>31314</v>
      </c>
      <c r="Q4" s="11" t="s">
        <v>6</v>
      </c>
      <c r="R4" s="11" t="s">
        <v>6</v>
      </c>
      <c r="S4" s="11" t="s">
        <v>6</v>
      </c>
      <c r="T4" s="11" t="s">
        <v>6</v>
      </c>
      <c r="U4" s="11" t="s">
        <v>6</v>
      </c>
      <c r="V4" s="11" t="s">
        <v>6</v>
      </c>
      <c r="W4" s="11" t="s">
        <v>6</v>
      </c>
      <c r="X4" s="11">
        <v>7376</v>
      </c>
      <c r="Y4" s="11" t="s">
        <v>6</v>
      </c>
      <c r="Z4" s="11" t="s">
        <v>6</v>
      </c>
      <c r="AA4" s="11" t="s">
        <v>6</v>
      </c>
      <c r="AB4" s="11" t="s">
        <v>6</v>
      </c>
      <c r="AC4" s="11">
        <f>SUM(Q4:AB4)</f>
        <v>7376</v>
      </c>
      <c r="AD4" s="12">
        <f>P4-AC4</f>
        <v>23938</v>
      </c>
      <c r="AE4" s="8">
        <f>IF(AC4&lt;&gt;0,AD4/AC4*100,0)</f>
        <v>324.53904555314534</v>
      </c>
      <c r="AF4" s="9" t="s">
        <v>10</v>
      </c>
    </row>
    <row r="5" spans="1:32" ht="28.5" x14ac:dyDescent="0.25">
      <c r="A5" s="13" t="s">
        <v>7</v>
      </c>
      <c r="B5" s="3" t="s">
        <v>11</v>
      </c>
      <c r="C5" s="9" t="s">
        <v>9</v>
      </c>
      <c r="D5" s="11" t="s">
        <v>6</v>
      </c>
      <c r="E5" s="11" t="s">
        <v>6</v>
      </c>
      <c r="F5" s="11" t="s">
        <v>6</v>
      </c>
      <c r="G5" s="11" t="s">
        <v>6</v>
      </c>
      <c r="H5" s="11" t="s">
        <v>6</v>
      </c>
      <c r="I5" s="11" t="s">
        <v>6</v>
      </c>
      <c r="J5" s="11" t="s">
        <v>6</v>
      </c>
      <c r="K5" s="11">
        <v>12030</v>
      </c>
      <c r="L5" s="11" t="s">
        <v>6</v>
      </c>
      <c r="M5" s="11" t="s">
        <v>6</v>
      </c>
      <c r="N5" s="11" t="s">
        <v>6</v>
      </c>
      <c r="O5" s="11" t="s">
        <v>6</v>
      </c>
      <c r="P5" s="11">
        <f>SUM(D5:O5)</f>
        <v>12030</v>
      </c>
      <c r="Q5" s="11" t="s">
        <v>6</v>
      </c>
      <c r="R5" s="11" t="s">
        <v>6</v>
      </c>
      <c r="S5" s="11" t="s">
        <v>6</v>
      </c>
      <c r="T5" s="11" t="s">
        <v>6</v>
      </c>
      <c r="U5" s="11" t="s">
        <v>6</v>
      </c>
      <c r="V5" s="11" t="s">
        <v>6</v>
      </c>
      <c r="W5" s="11" t="s">
        <v>6</v>
      </c>
      <c r="X5" s="11">
        <v>5769</v>
      </c>
      <c r="Y5" s="11" t="s">
        <v>6</v>
      </c>
      <c r="Z5" s="11" t="s">
        <v>6</v>
      </c>
      <c r="AA5" s="11" t="s">
        <v>6</v>
      </c>
      <c r="AB5" s="11" t="s">
        <v>6</v>
      </c>
      <c r="AC5" s="11">
        <f>SUM(Q5:AB5)</f>
        <v>5769</v>
      </c>
      <c r="AD5" s="12">
        <f>P5-AC5</f>
        <v>6261</v>
      </c>
      <c r="AE5" s="8">
        <f>IF(AC5&lt;&gt;0,AD5/AC5*100,0)</f>
        <v>108.52834113364536</v>
      </c>
      <c r="AF5" s="9" t="s">
        <v>10</v>
      </c>
    </row>
    <row r="6" spans="1:32" ht="28.5" x14ac:dyDescent="0.25">
      <c r="A6" s="13" t="s">
        <v>7</v>
      </c>
      <c r="B6" s="3" t="s">
        <v>12</v>
      </c>
      <c r="C6" s="9" t="s">
        <v>9</v>
      </c>
      <c r="D6" s="11" t="s">
        <v>6</v>
      </c>
      <c r="E6" s="11" t="s">
        <v>6</v>
      </c>
      <c r="F6" s="11" t="s">
        <v>6</v>
      </c>
      <c r="G6" s="11" t="s">
        <v>6</v>
      </c>
      <c r="H6" s="11" t="s">
        <v>6</v>
      </c>
      <c r="I6" s="11" t="s">
        <v>6</v>
      </c>
      <c r="J6" s="11" t="s">
        <v>6</v>
      </c>
      <c r="K6" s="11">
        <v>11426</v>
      </c>
      <c r="L6" s="11" t="s">
        <v>6</v>
      </c>
      <c r="M6" s="11" t="s">
        <v>6</v>
      </c>
      <c r="N6" s="11" t="s">
        <v>6</v>
      </c>
      <c r="O6" s="11" t="s">
        <v>6</v>
      </c>
      <c r="P6" s="11">
        <f>SUM(D6:O6)</f>
        <v>11426</v>
      </c>
      <c r="Q6" s="11" t="s">
        <v>6</v>
      </c>
      <c r="R6" s="11" t="s">
        <v>6</v>
      </c>
      <c r="S6" s="11" t="s">
        <v>6</v>
      </c>
      <c r="T6" s="11" t="s">
        <v>6</v>
      </c>
      <c r="U6" s="11" t="s">
        <v>6</v>
      </c>
      <c r="V6" s="11" t="s">
        <v>6</v>
      </c>
      <c r="W6" s="11" t="s">
        <v>6</v>
      </c>
      <c r="X6" s="11">
        <v>4003</v>
      </c>
      <c r="Y6" s="11" t="s">
        <v>6</v>
      </c>
      <c r="Z6" s="11" t="s">
        <v>6</v>
      </c>
      <c r="AA6" s="11" t="s">
        <v>6</v>
      </c>
      <c r="AB6" s="11" t="s">
        <v>6</v>
      </c>
      <c r="AC6" s="11">
        <f>SUM(Q6:AB6)</f>
        <v>4003</v>
      </c>
      <c r="AD6" s="12">
        <f>P6-AC6</f>
        <v>7423</v>
      </c>
      <c r="AE6" s="8">
        <f>IF(AC6&lt;&gt;0,AD6/AC6*100,0)</f>
        <v>185.43592305770673</v>
      </c>
      <c r="AF6" s="9" t="s">
        <v>10</v>
      </c>
    </row>
    <row r="7" spans="1:32" ht="63.75" customHeight="1" x14ac:dyDescent="0.25">
      <c r="A7" s="13" t="s">
        <v>14</v>
      </c>
      <c r="B7" s="3" t="s">
        <v>16</v>
      </c>
      <c r="C7" s="9" t="s">
        <v>9</v>
      </c>
      <c r="D7" s="11" t="s">
        <v>6</v>
      </c>
      <c r="E7" s="11" t="s">
        <v>6</v>
      </c>
      <c r="F7" s="11" t="s">
        <v>6</v>
      </c>
      <c r="G7" s="11" t="s">
        <v>6</v>
      </c>
      <c r="H7" s="11" t="s">
        <v>6</v>
      </c>
      <c r="I7" s="11" t="s">
        <v>6</v>
      </c>
      <c r="J7" s="11" t="s">
        <v>6</v>
      </c>
      <c r="K7" s="11">
        <v>271788</v>
      </c>
      <c r="L7" s="11" t="s">
        <v>6</v>
      </c>
      <c r="M7" s="11" t="s">
        <v>6</v>
      </c>
      <c r="N7" s="11" t="s">
        <v>6</v>
      </c>
      <c r="O7" s="11" t="s">
        <v>6</v>
      </c>
      <c r="P7" s="11">
        <f t="shared" ref="P7" si="0">SUM(D7:O7)</f>
        <v>271788</v>
      </c>
      <c r="Q7" s="11" t="s">
        <v>6</v>
      </c>
      <c r="R7" s="11" t="s">
        <v>6</v>
      </c>
      <c r="S7" s="11" t="s">
        <v>6</v>
      </c>
      <c r="T7" s="11" t="s">
        <v>6</v>
      </c>
      <c r="U7" s="11" t="s">
        <v>6</v>
      </c>
      <c r="V7" s="11" t="s">
        <v>6</v>
      </c>
      <c r="W7" s="11" t="s">
        <v>6</v>
      </c>
      <c r="X7" s="11" t="s">
        <v>6</v>
      </c>
      <c r="Y7" s="11" t="s">
        <v>6</v>
      </c>
      <c r="Z7" s="11" t="s">
        <v>6</v>
      </c>
      <c r="AA7" s="11" t="s">
        <v>6</v>
      </c>
      <c r="AB7" s="11" t="s">
        <v>6</v>
      </c>
      <c r="AC7" s="11">
        <f t="shared" ref="AC7" si="1">SUM(Q7:AB7)</f>
        <v>0</v>
      </c>
      <c r="AD7" s="12">
        <f t="shared" ref="AD7" si="2">P7-AC7</f>
        <v>271788</v>
      </c>
      <c r="AE7" s="8">
        <f t="shared" ref="AE7" si="3">IF(AC7&lt;&gt;0,AD7/AC7*100,0)</f>
        <v>0</v>
      </c>
      <c r="AF7" s="9" t="s">
        <v>17</v>
      </c>
    </row>
    <row r="8" spans="1:32" ht="28.5" x14ac:dyDescent="0.25">
      <c r="A8" s="13" t="s">
        <v>18</v>
      </c>
      <c r="B8" s="3" t="s">
        <v>19</v>
      </c>
      <c r="C8" s="9" t="s">
        <v>9</v>
      </c>
      <c r="D8" s="11" t="s">
        <v>6</v>
      </c>
      <c r="E8" s="11" t="s">
        <v>6</v>
      </c>
      <c r="F8" s="11" t="s">
        <v>6</v>
      </c>
      <c r="G8" s="11" t="s">
        <v>6</v>
      </c>
      <c r="H8" s="11" t="s">
        <v>6</v>
      </c>
      <c r="I8" s="11" t="s">
        <v>6</v>
      </c>
      <c r="J8" s="11" t="s">
        <v>6</v>
      </c>
      <c r="K8" s="11">
        <v>16339</v>
      </c>
      <c r="L8" s="11" t="s">
        <v>6</v>
      </c>
      <c r="M8" s="11" t="s">
        <v>6</v>
      </c>
      <c r="N8" s="11" t="s">
        <v>6</v>
      </c>
      <c r="O8" s="11" t="s">
        <v>6</v>
      </c>
      <c r="P8" s="11">
        <f t="shared" ref="P8:P13" si="4">SUM(D8:O8)</f>
        <v>16339</v>
      </c>
      <c r="Q8" s="11" t="s">
        <v>6</v>
      </c>
      <c r="R8" s="11" t="s">
        <v>6</v>
      </c>
      <c r="S8" s="11" t="s">
        <v>6</v>
      </c>
      <c r="T8" s="11" t="s">
        <v>6</v>
      </c>
      <c r="U8" s="11" t="s">
        <v>6</v>
      </c>
      <c r="V8" s="11" t="s">
        <v>6</v>
      </c>
      <c r="W8" s="11" t="s">
        <v>6</v>
      </c>
      <c r="X8" s="11">
        <v>14153</v>
      </c>
      <c r="Y8" s="11" t="s">
        <v>6</v>
      </c>
      <c r="Z8" s="11" t="s">
        <v>6</v>
      </c>
      <c r="AA8" s="11" t="s">
        <v>6</v>
      </c>
      <c r="AB8" s="11" t="s">
        <v>6</v>
      </c>
      <c r="AC8" s="11">
        <f t="shared" ref="AC8:AC13" si="5">SUM(Q8:AB8)</f>
        <v>14153</v>
      </c>
      <c r="AD8" s="12">
        <f t="shared" ref="AD8:AD13" si="6">P8-AC8</f>
        <v>2186</v>
      </c>
      <c r="AE8" s="8">
        <f t="shared" ref="AE8:AE13" si="7">IF(AC8&lt;&gt;0,AD8/AC8*100,0)</f>
        <v>15.445488588991733</v>
      </c>
      <c r="AF8" s="9" t="s">
        <v>13</v>
      </c>
    </row>
    <row r="9" spans="1:32" ht="28.5" x14ac:dyDescent="0.25">
      <c r="A9" s="13" t="s">
        <v>20</v>
      </c>
      <c r="B9" s="3" t="s">
        <v>21</v>
      </c>
      <c r="C9" s="9" t="s">
        <v>9</v>
      </c>
      <c r="D9" s="11" t="s">
        <v>6</v>
      </c>
      <c r="E9" s="11" t="s">
        <v>6</v>
      </c>
      <c r="F9" s="11" t="s">
        <v>6</v>
      </c>
      <c r="G9" s="11" t="s">
        <v>6</v>
      </c>
      <c r="H9" s="11" t="s">
        <v>6</v>
      </c>
      <c r="I9" s="11" t="s">
        <v>6</v>
      </c>
      <c r="J9" s="11" t="s">
        <v>6</v>
      </c>
      <c r="K9" s="11">
        <v>43088</v>
      </c>
      <c r="L9" s="11" t="s">
        <v>6</v>
      </c>
      <c r="M9" s="11" t="s">
        <v>6</v>
      </c>
      <c r="N9" s="11" t="s">
        <v>6</v>
      </c>
      <c r="O9" s="11" t="s">
        <v>6</v>
      </c>
      <c r="P9" s="11">
        <f t="shared" si="4"/>
        <v>43088</v>
      </c>
      <c r="Q9" s="11" t="s">
        <v>6</v>
      </c>
      <c r="R9" s="11" t="s">
        <v>6</v>
      </c>
      <c r="S9" s="11" t="s">
        <v>6</v>
      </c>
      <c r="T9" s="11" t="s">
        <v>6</v>
      </c>
      <c r="U9" s="11" t="s">
        <v>6</v>
      </c>
      <c r="V9" s="11" t="s">
        <v>6</v>
      </c>
      <c r="W9" s="11" t="s">
        <v>6</v>
      </c>
      <c r="X9" s="11">
        <v>14381</v>
      </c>
      <c r="Y9" s="11" t="s">
        <v>6</v>
      </c>
      <c r="Z9" s="11" t="s">
        <v>6</v>
      </c>
      <c r="AA9" s="11" t="s">
        <v>6</v>
      </c>
      <c r="AB9" s="11" t="s">
        <v>6</v>
      </c>
      <c r="AC9" s="11">
        <f t="shared" si="5"/>
        <v>14381</v>
      </c>
      <c r="AD9" s="12">
        <f t="shared" si="6"/>
        <v>28707</v>
      </c>
      <c r="AE9" s="8">
        <f t="shared" si="7"/>
        <v>199.61755093526182</v>
      </c>
      <c r="AF9" s="9" t="s">
        <v>13</v>
      </c>
    </row>
    <row r="10" spans="1:32" ht="42.75" x14ac:dyDescent="0.25">
      <c r="A10" s="13" t="s">
        <v>20</v>
      </c>
      <c r="B10" s="3" t="s">
        <v>22</v>
      </c>
      <c r="C10" s="9" t="s">
        <v>9</v>
      </c>
      <c r="D10" s="11" t="s">
        <v>6</v>
      </c>
      <c r="E10" s="11" t="s">
        <v>6</v>
      </c>
      <c r="F10" s="11" t="s">
        <v>6</v>
      </c>
      <c r="G10" s="11" t="s">
        <v>6</v>
      </c>
      <c r="H10" s="11" t="s">
        <v>6</v>
      </c>
      <c r="I10" s="11" t="s">
        <v>6</v>
      </c>
      <c r="J10" s="11" t="s">
        <v>6</v>
      </c>
      <c r="K10" s="11">
        <v>165517</v>
      </c>
      <c r="L10" s="11" t="s">
        <v>6</v>
      </c>
      <c r="M10" s="11" t="s">
        <v>6</v>
      </c>
      <c r="N10" s="11" t="s">
        <v>6</v>
      </c>
      <c r="O10" s="11" t="s">
        <v>6</v>
      </c>
      <c r="P10" s="11">
        <f t="shared" si="4"/>
        <v>165517</v>
      </c>
      <c r="Q10" s="11" t="s">
        <v>6</v>
      </c>
      <c r="R10" s="11" t="s">
        <v>6</v>
      </c>
      <c r="S10" s="11" t="s">
        <v>6</v>
      </c>
      <c r="T10" s="11" t="s">
        <v>6</v>
      </c>
      <c r="U10" s="11" t="s">
        <v>6</v>
      </c>
      <c r="V10" s="11" t="s">
        <v>6</v>
      </c>
      <c r="W10" s="11" t="s">
        <v>6</v>
      </c>
      <c r="X10" s="11" t="s">
        <v>6</v>
      </c>
      <c r="Y10" s="11" t="s">
        <v>6</v>
      </c>
      <c r="Z10" s="11" t="s">
        <v>6</v>
      </c>
      <c r="AA10" s="11" t="s">
        <v>6</v>
      </c>
      <c r="AB10" s="11" t="s">
        <v>6</v>
      </c>
      <c r="AC10" s="11">
        <f t="shared" si="5"/>
        <v>0</v>
      </c>
      <c r="AD10" s="12">
        <f t="shared" si="6"/>
        <v>165517</v>
      </c>
      <c r="AE10" s="8">
        <f t="shared" si="7"/>
        <v>0</v>
      </c>
      <c r="AF10" s="9" t="s">
        <v>23</v>
      </c>
    </row>
    <row r="11" spans="1:32" ht="28.5" x14ac:dyDescent="0.25">
      <c r="A11" s="13" t="s">
        <v>20</v>
      </c>
      <c r="B11" s="3" t="s">
        <v>24</v>
      </c>
      <c r="C11" s="9" t="s">
        <v>9</v>
      </c>
      <c r="D11" s="11" t="s">
        <v>6</v>
      </c>
      <c r="E11" s="11" t="s">
        <v>6</v>
      </c>
      <c r="F11" s="11" t="s">
        <v>6</v>
      </c>
      <c r="G11" s="11" t="s">
        <v>6</v>
      </c>
      <c r="H11" s="11" t="s">
        <v>6</v>
      </c>
      <c r="I11" s="11" t="s">
        <v>6</v>
      </c>
      <c r="J11" s="11" t="s">
        <v>6</v>
      </c>
      <c r="K11" s="11">
        <v>114488</v>
      </c>
      <c r="L11" s="11" t="s">
        <v>6</v>
      </c>
      <c r="M11" s="11" t="s">
        <v>6</v>
      </c>
      <c r="N11" s="11" t="s">
        <v>6</v>
      </c>
      <c r="O11" s="11" t="s">
        <v>6</v>
      </c>
      <c r="P11" s="11">
        <f t="shared" si="4"/>
        <v>114488</v>
      </c>
      <c r="Q11" s="11" t="s">
        <v>6</v>
      </c>
      <c r="R11" s="11" t="s">
        <v>6</v>
      </c>
      <c r="S11" s="11" t="s">
        <v>6</v>
      </c>
      <c r="T11" s="11" t="s">
        <v>6</v>
      </c>
      <c r="U11" s="11" t="s">
        <v>6</v>
      </c>
      <c r="V11" s="11" t="s">
        <v>6</v>
      </c>
      <c r="W11" s="11" t="s">
        <v>6</v>
      </c>
      <c r="X11" s="11" t="s">
        <v>6</v>
      </c>
      <c r="Y11" s="11" t="s">
        <v>6</v>
      </c>
      <c r="Z11" s="11" t="s">
        <v>6</v>
      </c>
      <c r="AA11" s="11" t="s">
        <v>6</v>
      </c>
      <c r="AB11" s="11" t="s">
        <v>6</v>
      </c>
      <c r="AC11" s="11">
        <f t="shared" si="5"/>
        <v>0</v>
      </c>
      <c r="AD11" s="12">
        <f t="shared" si="6"/>
        <v>114488</v>
      </c>
      <c r="AE11" s="8">
        <f t="shared" si="7"/>
        <v>0</v>
      </c>
      <c r="AF11" s="9" t="s">
        <v>23</v>
      </c>
    </row>
    <row r="12" spans="1:32" ht="28.5" x14ac:dyDescent="0.25">
      <c r="A12" s="13" t="s">
        <v>20</v>
      </c>
      <c r="B12" s="3" t="s">
        <v>25</v>
      </c>
      <c r="C12" s="9" t="s">
        <v>9</v>
      </c>
      <c r="D12" s="11" t="s">
        <v>6</v>
      </c>
      <c r="E12" s="11" t="s">
        <v>6</v>
      </c>
      <c r="F12" s="11" t="s">
        <v>6</v>
      </c>
      <c r="G12" s="11" t="s">
        <v>6</v>
      </c>
      <c r="H12" s="11" t="s">
        <v>6</v>
      </c>
      <c r="I12" s="11" t="s">
        <v>6</v>
      </c>
      <c r="J12" s="11" t="s">
        <v>6</v>
      </c>
      <c r="K12" s="11">
        <v>79591</v>
      </c>
      <c r="L12" s="11" t="s">
        <v>6</v>
      </c>
      <c r="M12" s="11" t="s">
        <v>6</v>
      </c>
      <c r="N12" s="11" t="s">
        <v>6</v>
      </c>
      <c r="O12" s="11" t="s">
        <v>6</v>
      </c>
      <c r="P12" s="11">
        <f t="shared" si="4"/>
        <v>79591</v>
      </c>
      <c r="Q12" s="11" t="s">
        <v>6</v>
      </c>
      <c r="R12" s="11" t="s">
        <v>6</v>
      </c>
      <c r="S12" s="11" t="s">
        <v>6</v>
      </c>
      <c r="T12" s="11" t="s">
        <v>6</v>
      </c>
      <c r="U12" s="11" t="s">
        <v>6</v>
      </c>
      <c r="V12" s="11" t="s">
        <v>6</v>
      </c>
      <c r="W12" s="11" t="s">
        <v>6</v>
      </c>
      <c r="X12" s="11" t="s">
        <v>6</v>
      </c>
      <c r="Y12" s="11" t="s">
        <v>6</v>
      </c>
      <c r="Z12" s="11" t="s">
        <v>6</v>
      </c>
      <c r="AA12" s="11" t="s">
        <v>6</v>
      </c>
      <c r="AB12" s="11" t="s">
        <v>6</v>
      </c>
      <c r="AC12" s="11">
        <f t="shared" si="5"/>
        <v>0</v>
      </c>
      <c r="AD12" s="12">
        <f t="shared" si="6"/>
        <v>79591</v>
      </c>
      <c r="AE12" s="8">
        <f t="shared" si="7"/>
        <v>0</v>
      </c>
      <c r="AF12" s="9" t="s">
        <v>13</v>
      </c>
    </row>
    <row r="13" spans="1:32" ht="28.5" x14ac:dyDescent="0.25">
      <c r="A13" s="13" t="s">
        <v>26</v>
      </c>
      <c r="B13" s="3" t="s">
        <v>27</v>
      </c>
      <c r="C13" s="9" t="s">
        <v>9</v>
      </c>
      <c r="D13" s="11" t="s">
        <v>6</v>
      </c>
      <c r="E13" s="11" t="s">
        <v>6</v>
      </c>
      <c r="F13" s="11" t="s">
        <v>6</v>
      </c>
      <c r="G13" s="11" t="s">
        <v>6</v>
      </c>
      <c r="H13" s="11" t="s">
        <v>6</v>
      </c>
      <c r="I13" s="11" t="s">
        <v>6</v>
      </c>
      <c r="J13" s="11" t="s">
        <v>6</v>
      </c>
      <c r="K13" s="11">
        <v>45021</v>
      </c>
      <c r="L13" s="11" t="s">
        <v>6</v>
      </c>
      <c r="M13" s="11" t="s">
        <v>6</v>
      </c>
      <c r="N13" s="11" t="s">
        <v>6</v>
      </c>
      <c r="O13" s="11" t="s">
        <v>6</v>
      </c>
      <c r="P13" s="11">
        <f t="shared" si="4"/>
        <v>45021</v>
      </c>
      <c r="Q13" s="11" t="s">
        <v>6</v>
      </c>
      <c r="R13" s="11" t="s">
        <v>6</v>
      </c>
      <c r="S13" s="11" t="s">
        <v>6</v>
      </c>
      <c r="T13" s="11" t="s">
        <v>6</v>
      </c>
      <c r="U13" s="11" t="s">
        <v>6</v>
      </c>
      <c r="V13" s="11" t="s">
        <v>6</v>
      </c>
      <c r="W13" s="11" t="s">
        <v>6</v>
      </c>
      <c r="X13" s="11">
        <v>15554</v>
      </c>
      <c r="Y13" s="11" t="s">
        <v>6</v>
      </c>
      <c r="Z13" s="11" t="s">
        <v>6</v>
      </c>
      <c r="AA13" s="11" t="s">
        <v>6</v>
      </c>
      <c r="AB13" s="11" t="s">
        <v>6</v>
      </c>
      <c r="AC13" s="11">
        <f t="shared" si="5"/>
        <v>15554</v>
      </c>
      <c r="AD13" s="12">
        <f t="shared" si="6"/>
        <v>29467</v>
      </c>
      <c r="AE13" s="8">
        <f t="shared" si="7"/>
        <v>189.44965925163945</v>
      </c>
      <c r="AF13" s="9" t="s">
        <v>15</v>
      </c>
    </row>
    <row r="14" spans="1:32" ht="28.5" x14ac:dyDescent="0.25">
      <c r="A14" s="13" t="s">
        <v>26</v>
      </c>
      <c r="B14" s="3" t="s">
        <v>28</v>
      </c>
      <c r="C14" s="9" t="s">
        <v>9</v>
      </c>
      <c r="D14" s="11" t="s">
        <v>6</v>
      </c>
      <c r="E14" s="11" t="s">
        <v>6</v>
      </c>
      <c r="F14" s="11" t="s">
        <v>6</v>
      </c>
      <c r="G14" s="11" t="s">
        <v>6</v>
      </c>
      <c r="H14" s="11" t="s">
        <v>6</v>
      </c>
      <c r="I14" s="11" t="s">
        <v>6</v>
      </c>
      <c r="J14" s="11" t="s">
        <v>6</v>
      </c>
      <c r="K14" s="11">
        <v>5550</v>
      </c>
      <c r="L14" s="11" t="s">
        <v>6</v>
      </c>
      <c r="M14" s="11" t="s">
        <v>6</v>
      </c>
      <c r="N14" s="11" t="s">
        <v>6</v>
      </c>
      <c r="O14" s="11" t="s">
        <v>6</v>
      </c>
      <c r="P14" s="11">
        <f t="shared" ref="P14:P15" si="8">SUM(D14:O14)</f>
        <v>5550</v>
      </c>
      <c r="Q14" s="11" t="s">
        <v>6</v>
      </c>
      <c r="R14" s="11" t="s">
        <v>6</v>
      </c>
      <c r="S14" s="11" t="s">
        <v>6</v>
      </c>
      <c r="T14" s="11" t="s">
        <v>6</v>
      </c>
      <c r="U14" s="11" t="s">
        <v>6</v>
      </c>
      <c r="V14" s="11" t="s">
        <v>6</v>
      </c>
      <c r="W14" s="11" t="s">
        <v>6</v>
      </c>
      <c r="X14" s="11">
        <v>3177</v>
      </c>
      <c r="Y14" s="11" t="s">
        <v>6</v>
      </c>
      <c r="Z14" s="11" t="s">
        <v>6</v>
      </c>
      <c r="AA14" s="11" t="s">
        <v>6</v>
      </c>
      <c r="AB14" s="11" t="s">
        <v>6</v>
      </c>
      <c r="AC14" s="11">
        <f t="shared" ref="AC14:AC15" si="9">SUM(Q14:AB14)</f>
        <v>3177</v>
      </c>
      <c r="AD14" s="12">
        <f t="shared" ref="AD14:AD15" si="10">P14-AC14</f>
        <v>2373</v>
      </c>
      <c r="AE14" s="8">
        <f t="shared" ref="AE14:AE15" si="11">IF(AC14&lt;&gt;0,AD14/AC14*100,0)</f>
        <v>74.693106704438151</v>
      </c>
      <c r="AF14" s="9" t="s">
        <v>13</v>
      </c>
    </row>
    <row r="15" spans="1:32" ht="42.75" x14ac:dyDescent="0.25">
      <c r="A15" s="13" t="s">
        <v>29</v>
      </c>
      <c r="B15" s="3" t="s">
        <v>30</v>
      </c>
      <c r="C15" s="9" t="s">
        <v>9</v>
      </c>
      <c r="D15" s="11" t="s">
        <v>6</v>
      </c>
      <c r="E15" s="11" t="s">
        <v>6</v>
      </c>
      <c r="F15" s="11" t="s">
        <v>6</v>
      </c>
      <c r="G15" s="11" t="s">
        <v>6</v>
      </c>
      <c r="H15" s="11" t="s">
        <v>6</v>
      </c>
      <c r="I15" s="11" t="s">
        <v>6</v>
      </c>
      <c r="J15" s="11" t="s">
        <v>6</v>
      </c>
      <c r="K15" s="11">
        <v>168794</v>
      </c>
      <c r="L15" s="11" t="s">
        <v>6</v>
      </c>
      <c r="M15" s="11" t="s">
        <v>6</v>
      </c>
      <c r="N15" s="11" t="s">
        <v>6</v>
      </c>
      <c r="O15" s="11" t="s">
        <v>6</v>
      </c>
      <c r="P15" s="11">
        <f t="shared" si="8"/>
        <v>168794</v>
      </c>
      <c r="Q15" s="11" t="s">
        <v>6</v>
      </c>
      <c r="R15" s="11" t="s">
        <v>6</v>
      </c>
      <c r="S15" s="11" t="s">
        <v>6</v>
      </c>
      <c r="T15" s="11" t="s">
        <v>6</v>
      </c>
      <c r="U15" s="11" t="s">
        <v>6</v>
      </c>
      <c r="V15" s="11" t="s">
        <v>6</v>
      </c>
      <c r="W15" s="11" t="s">
        <v>6</v>
      </c>
      <c r="X15" s="11" t="s">
        <v>6</v>
      </c>
      <c r="Y15" s="11" t="s">
        <v>6</v>
      </c>
      <c r="Z15" s="11" t="s">
        <v>6</v>
      </c>
      <c r="AA15" s="11" t="s">
        <v>6</v>
      </c>
      <c r="AB15" s="11" t="s">
        <v>6</v>
      </c>
      <c r="AC15" s="11">
        <f t="shared" si="9"/>
        <v>0</v>
      </c>
      <c r="AD15" s="12">
        <f t="shared" si="10"/>
        <v>168794</v>
      </c>
      <c r="AE15" s="8">
        <f t="shared" si="11"/>
        <v>0</v>
      </c>
      <c r="AF15" s="9" t="s">
        <v>23</v>
      </c>
    </row>
    <row r="16" spans="1:32" ht="28.5" customHeight="1" x14ac:dyDescent="0.25">
      <c r="A16" s="2" t="s">
        <v>31</v>
      </c>
      <c r="B16" s="3" t="s">
        <v>32</v>
      </c>
      <c r="C16" s="9" t="s">
        <v>9</v>
      </c>
      <c r="D16" s="11" t="s">
        <v>6</v>
      </c>
      <c r="E16" s="11" t="s">
        <v>6</v>
      </c>
      <c r="F16" s="11" t="s">
        <v>6</v>
      </c>
      <c r="G16" s="11" t="s">
        <v>6</v>
      </c>
      <c r="H16" s="11" t="s">
        <v>6</v>
      </c>
      <c r="I16" s="11" t="s">
        <v>6</v>
      </c>
      <c r="J16" s="11" t="s">
        <v>6</v>
      </c>
      <c r="K16" s="11">
        <v>1359</v>
      </c>
      <c r="L16" s="11" t="s">
        <v>6</v>
      </c>
      <c r="M16" s="11" t="s">
        <v>6</v>
      </c>
      <c r="N16" s="11" t="s">
        <v>6</v>
      </c>
      <c r="O16" s="11" t="s">
        <v>6</v>
      </c>
      <c r="P16" s="11">
        <f t="shared" ref="P16:P17" si="12">SUM(D16:O16)</f>
        <v>1359</v>
      </c>
      <c r="Q16" s="11" t="s">
        <v>6</v>
      </c>
      <c r="R16" s="11" t="s">
        <v>6</v>
      </c>
      <c r="S16" s="11" t="s">
        <v>6</v>
      </c>
      <c r="T16" s="11" t="s">
        <v>6</v>
      </c>
      <c r="U16" s="11" t="s">
        <v>6</v>
      </c>
      <c r="V16" s="11" t="s">
        <v>6</v>
      </c>
      <c r="W16" s="11" t="s">
        <v>6</v>
      </c>
      <c r="X16" s="11">
        <v>3</v>
      </c>
      <c r="Y16" s="11" t="s">
        <v>6</v>
      </c>
      <c r="Z16" s="11" t="s">
        <v>6</v>
      </c>
      <c r="AA16" s="11" t="s">
        <v>6</v>
      </c>
      <c r="AB16" s="11" t="s">
        <v>6</v>
      </c>
      <c r="AC16" s="11">
        <f t="shared" ref="AC16:AC17" si="13">SUM(Q16:AB16)</f>
        <v>3</v>
      </c>
      <c r="AD16" s="12">
        <f t="shared" ref="AD16:AD17" si="14">P16-AC16</f>
        <v>1356</v>
      </c>
      <c r="AE16" s="8">
        <f t="shared" ref="AE16:AE17" si="15">IF(AC16&lt;&gt;0,AD16/AC16*100,0)</f>
        <v>45200</v>
      </c>
      <c r="AF16" s="9" t="s">
        <v>13</v>
      </c>
    </row>
    <row r="17" spans="1:32" ht="28.5" customHeight="1" x14ac:dyDescent="0.25">
      <c r="A17" s="2" t="s">
        <v>31</v>
      </c>
      <c r="B17" s="3" t="s">
        <v>33</v>
      </c>
      <c r="C17" s="9" t="s">
        <v>9</v>
      </c>
      <c r="D17" s="11" t="s">
        <v>6</v>
      </c>
      <c r="E17" s="11" t="s">
        <v>6</v>
      </c>
      <c r="F17" s="11" t="s">
        <v>6</v>
      </c>
      <c r="G17" s="11" t="s">
        <v>6</v>
      </c>
      <c r="H17" s="11" t="s">
        <v>6</v>
      </c>
      <c r="I17" s="11" t="s">
        <v>6</v>
      </c>
      <c r="J17" s="11" t="s">
        <v>6</v>
      </c>
      <c r="K17" s="11">
        <v>11425</v>
      </c>
      <c r="L17" s="11" t="s">
        <v>6</v>
      </c>
      <c r="M17" s="11" t="s">
        <v>6</v>
      </c>
      <c r="N17" s="11" t="s">
        <v>6</v>
      </c>
      <c r="O17" s="11" t="s">
        <v>6</v>
      </c>
      <c r="P17" s="11">
        <f t="shared" si="12"/>
        <v>11425</v>
      </c>
      <c r="Q17" s="11" t="s">
        <v>6</v>
      </c>
      <c r="R17" s="11" t="s">
        <v>6</v>
      </c>
      <c r="S17" s="11" t="s">
        <v>6</v>
      </c>
      <c r="T17" s="11" t="s">
        <v>6</v>
      </c>
      <c r="U17" s="11" t="s">
        <v>6</v>
      </c>
      <c r="V17" s="11" t="s">
        <v>6</v>
      </c>
      <c r="W17" s="11" t="s">
        <v>6</v>
      </c>
      <c r="X17" s="11">
        <v>2420</v>
      </c>
      <c r="Y17" s="11" t="s">
        <v>6</v>
      </c>
      <c r="Z17" s="11" t="s">
        <v>6</v>
      </c>
      <c r="AA17" s="11" t="s">
        <v>6</v>
      </c>
      <c r="AB17" s="11" t="s">
        <v>6</v>
      </c>
      <c r="AC17" s="11">
        <f t="shared" si="13"/>
        <v>2420</v>
      </c>
      <c r="AD17" s="12">
        <f t="shared" si="14"/>
        <v>9005</v>
      </c>
      <c r="AE17" s="8">
        <f t="shared" si="15"/>
        <v>372.10743801652893</v>
      </c>
      <c r="AF17" s="9" t="s">
        <v>13</v>
      </c>
    </row>
    <row r="18" spans="1:32" ht="42.75" customHeight="1" x14ac:dyDescent="0.25">
      <c r="A18" s="2" t="s">
        <v>31</v>
      </c>
      <c r="B18" s="3" t="s">
        <v>34</v>
      </c>
      <c r="C18" s="9" t="s">
        <v>9</v>
      </c>
      <c r="D18" s="11" t="s">
        <v>6</v>
      </c>
      <c r="E18" s="11" t="s">
        <v>6</v>
      </c>
      <c r="F18" s="11" t="s">
        <v>6</v>
      </c>
      <c r="G18" s="11" t="s">
        <v>6</v>
      </c>
      <c r="H18" s="11" t="s">
        <v>6</v>
      </c>
      <c r="I18" s="11" t="s">
        <v>6</v>
      </c>
      <c r="J18" s="11" t="s">
        <v>6</v>
      </c>
      <c r="K18" s="11">
        <v>4432</v>
      </c>
      <c r="L18" s="11" t="s">
        <v>6</v>
      </c>
      <c r="M18" s="11" t="s">
        <v>6</v>
      </c>
      <c r="N18" s="11" t="s">
        <v>6</v>
      </c>
      <c r="O18" s="11" t="s">
        <v>6</v>
      </c>
      <c r="P18" s="11">
        <f t="shared" ref="P18:P20" si="16">SUM(D18:O18)</f>
        <v>4432</v>
      </c>
      <c r="Q18" s="11" t="s">
        <v>6</v>
      </c>
      <c r="R18" s="11" t="s">
        <v>6</v>
      </c>
      <c r="S18" s="11" t="s">
        <v>6</v>
      </c>
      <c r="T18" s="11" t="s">
        <v>6</v>
      </c>
      <c r="U18" s="11" t="s">
        <v>6</v>
      </c>
      <c r="V18" s="11" t="s">
        <v>6</v>
      </c>
      <c r="W18" s="11" t="s">
        <v>6</v>
      </c>
      <c r="X18" s="11">
        <v>1867</v>
      </c>
      <c r="Y18" s="11" t="s">
        <v>6</v>
      </c>
      <c r="Z18" s="11" t="s">
        <v>6</v>
      </c>
      <c r="AA18" s="11" t="s">
        <v>6</v>
      </c>
      <c r="AB18" s="11" t="s">
        <v>6</v>
      </c>
      <c r="AC18" s="11">
        <f t="shared" ref="AC18:AC20" si="17">SUM(Q18:AB18)</f>
        <v>1867</v>
      </c>
      <c r="AD18" s="12">
        <f t="shared" ref="AD18:AD20" si="18">P18-AC18</f>
        <v>2565</v>
      </c>
      <c r="AE18" s="8">
        <f t="shared" ref="AE18:AE20" si="19">IF(AC18&lt;&gt;0,AD18/AC18*100,0)</f>
        <v>137.38618103910017</v>
      </c>
      <c r="AF18" s="9" t="s">
        <v>35</v>
      </c>
    </row>
    <row r="19" spans="1:32" ht="28.5" customHeight="1" x14ac:dyDescent="0.25">
      <c r="A19" s="2" t="s">
        <v>31</v>
      </c>
      <c r="B19" s="3" t="s">
        <v>36</v>
      </c>
      <c r="C19" s="9" t="s">
        <v>9</v>
      </c>
      <c r="D19" s="11" t="s">
        <v>6</v>
      </c>
      <c r="E19" s="11" t="s">
        <v>6</v>
      </c>
      <c r="F19" s="11" t="s">
        <v>6</v>
      </c>
      <c r="G19" s="11" t="s">
        <v>6</v>
      </c>
      <c r="H19" s="11" t="s">
        <v>6</v>
      </c>
      <c r="I19" s="11" t="s">
        <v>6</v>
      </c>
      <c r="J19" s="11" t="s">
        <v>6</v>
      </c>
      <c r="K19" s="11">
        <v>2601</v>
      </c>
      <c r="L19" s="11" t="s">
        <v>6</v>
      </c>
      <c r="M19" s="11" t="s">
        <v>6</v>
      </c>
      <c r="N19" s="11" t="s">
        <v>6</v>
      </c>
      <c r="O19" s="11" t="s">
        <v>6</v>
      </c>
      <c r="P19" s="11">
        <f t="shared" si="16"/>
        <v>2601</v>
      </c>
      <c r="Q19" s="11" t="s">
        <v>6</v>
      </c>
      <c r="R19" s="11" t="s">
        <v>6</v>
      </c>
      <c r="S19" s="11" t="s">
        <v>6</v>
      </c>
      <c r="T19" s="11" t="s">
        <v>6</v>
      </c>
      <c r="U19" s="11" t="s">
        <v>6</v>
      </c>
      <c r="V19" s="11" t="s">
        <v>6</v>
      </c>
      <c r="W19" s="11" t="s">
        <v>6</v>
      </c>
      <c r="X19" s="11">
        <v>878</v>
      </c>
      <c r="Y19" s="11" t="s">
        <v>6</v>
      </c>
      <c r="Z19" s="11" t="s">
        <v>6</v>
      </c>
      <c r="AA19" s="11" t="s">
        <v>6</v>
      </c>
      <c r="AB19" s="11" t="s">
        <v>6</v>
      </c>
      <c r="AC19" s="11">
        <f t="shared" si="17"/>
        <v>878</v>
      </c>
      <c r="AD19" s="12">
        <f t="shared" si="18"/>
        <v>1723</v>
      </c>
      <c r="AE19" s="8">
        <f t="shared" si="19"/>
        <v>196.24145785876993</v>
      </c>
      <c r="AF19" s="9" t="s">
        <v>37</v>
      </c>
    </row>
    <row r="20" spans="1:32" ht="28.5" customHeight="1" x14ac:dyDescent="0.25">
      <c r="A20" s="2" t="s">
        <v>31</v>
      </c>
      <c r="B20" s="3" t="s">
        <v>38</v>
      </c>
      <c r="C20" s="9" t="s">
        <v>9</v>
      </c>
      <c r="D20" s="11" t="s">
        <v>6</v>
      </c>
      <c r="E20" s="11" t="s">
        <v>6</v>
      </c>
      <c r="F20" s="11" t="s">
        <v>6</v>
      </c>
      <c r="G20" s="11" t="s">
        <v>6</v>
      </c>
      <c r="H20" s="11" t="s">
        <v>6</v>
      </c>
      <c r="I20" s="11" t="s">
        <v>6</v>
      </c>
      <c r="J20" s="11" t="s">
        <v>6</v>
      </c>
      <c r="K20" s="11">
        <v>0</v>
      </c>
      <c r="L20" s="11" t="s">
        <v>6</v>
      </c>
      <c r="M20" s="11" t="s">
        <v>6</v>
      </c>
      <c r="N20" s="11" t="s">
        <v>6</v>
      </c>
      <c r="O20" s="11" t="s">
        <v>6</v>
      </c>
      <c r="P20" s="11">
        <f t="shared" si="16"/>
        <v>0</v>
      </c>
      <c r="Q20" s="11" t="s">
        <v>6</v>
      </c>
      <c r="R20" s="11" t="s">
        <v>6</v>
      </c>
      <c r="S20" s="11" t="s">
        <v>6</v>
      </c>
      <c r="T20" s="11" t="s">
        <v>6</v>
      </c>
      <c r="U20" s="11" t="s">
        <v>6</v>
      </c>
      <c r="V20" s="11" t="s">
        <v>6</v>
      </c>
      <c r="W20" s="11" t="s">
        <v>6</v>
      </c>
      <c r="X20" s="11">
        <v>1694</v>
      </c>
      <c r="Y20" s="11" t="s">
        <v>6</v>
      </c>
      <c r="Z20" s="11" t="s">
        <v>6</v>
      </c>
      <c r="AA20" s="11" t="s">
        <v>6</v>
      </c>
      <c r="AB20" s="11" t="s">
        <v>6</v>
      </c>
      <c r="AC20" s="11">
        <f t="shared" si="17"/>
        <v>1694</v>
      </c>
      <c r="AD20" s="12">
        <f t="shared" si="18"/>
        <v>-1694</v>
      </c>
      <c r="AE20" s="8">
        <f t="shared" si="19"/>
        <v>-100</v>
      </c>
      <c r="AF20" s="9" t="s">
        <v>13</v>
      </c>
    </row>
    <row r="22" spans="1:32" ht="200.1" customHeight="1" x14ac:dyDescent="0.25">
      <c r="A22" s="15" t="s">
        <v>64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sheetData>
  <mergeCells count="8">
    <mergeCell ref="A22:AF22"/>
    <mergeCell ref="A8"/>
    <mergeCell ref="A9:A12"/>
    <mergeCell ref="A13:A14"/>
    <mergeCell ref="A15"/>
    <mergeCell ref="A1:AF1"/>
    <mergeCell ref="A4:A6"/>
    <mergeCell ref="A7"/>
  </mergeCells>
  <phoneticPr fontId="1" type="noConversion"/>
  <printOptions horizontalCentered="1"/>
  <pageMargins left="0.35433070866141736" right="0.39370078740157483" top="0.43307086614173229" bottom="0.39370078740157483" header="0.31496062992125984" footer="0.31496062992125984"/>
  <pageSetup paperSize="8" scale="10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累計明細表- 以類型分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dc:creator>
  <cp:lastModifiedBy>鄧憲仁</cp:lastModifiedBy>
  <cp:lastPrinted>2022-11-18T10:52:49Z</cp:lastPrinted>
  <dcterms:created xsi:type="dcterms:W3CDTF">2018-07-02T01:52:51Z</dcterms:created>
  <dcterms:modified xsi:type="dcterms:W3CDTF">2022-11-18T10:52:51Z</dcterms:modified>
</cp:coreProperties>
</file>