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040" windowHeight="8490"/>
  </bookViews>
  <sheets>
    <sheet name="明細表- 以類型分" sheetId="1" r:id="rId1"/>
  </sheets>
  <definedNames>
    <definedName name="_xlnm._FilterDatabase" localSheetId="0" hidden="1">'明細表- 以類型分'!$A$3:$H$16</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1" l="1"/>
  <c r="F16" i="1"/>
  <c r="G15" i="1"/>
  <c r="F15" i="1"/>
  <c r="G14" i="1"/>
  <c r="F14" i="1"/>
  <c r="G13" i="1"/>
  <c r="F13" i="1"/>
  <c r="G12" i="1"/>
  <c r="F12" i="1"/>
  <c r="G11" i="1"/>
  <c r="F11" i="1"/>
  <c r="G10" i="1"/>
  <c r="F10" i="1"/>
  <c r="G9" i="1"/>
  <c r="F9" i="1"/>
  <c r="G8" i="1"/>
  <c r="F8" i="1"/>
  <c r="G7" i="1"/>
  <c r="F7" i="1"/>
  <c r="G6" i="1"/>
  <c r="F6" i="1"/>
  <c r="G5" i="1"/>
  <c r="F5" i="1"/>
</calcChain>
</file>

<file path=xl/sharedStrings.xml><?xml version="1.0" encoding="utf-8"?>
<sst xmlns="http://schemas.openxmlformats.org/spreadsheetml/2006/main" count="66" uniqueCount="35">
  <si>
    <t>110年9月主要觀光遊憩據點遊客人次統計
Visitors to the Principal Scenic Spots in Taiwan 
by Month, September, 2021</t>
  </si>
  <si>
    <t>類型
Type</t>
    <phoneticPr fontId="2" type="noConversion"/>
  </si>
  <si>
    <t>觀光遊憩區
Scenic Spots</t>
    <phoneticPr fontId="2" type="noConversion"/>
  </si>
  <si>
    <t>縣市
City/Country</t>
    <phoneticPr fontId="2" type="noConversion"/>
  </si>
  <si>
    <t>110年9月
遊客人次</t>
  </si>
  <si>
    <t>上年同月
遊客人次</t>
    <phoneticPr fontId="2" type="noConversion"/>
  </si>
  <si>
    <t>差值</t>
    <phoneticPr fontId="2" type="noConversion"/>
  </si>
  <si>
    <t>成長率
(%)</t>
    <phoneticPr fontId="2" type="noConversion"/>
  </si>
  <si>
    <t>遊客人次計算方式</t>
    <phoneticPr fontId="2" type="noConversion"/>
  </si>
  <si>
    <t>國家公園
National Parks</t>
  </si>
  <si>
    <t/>
  </si>
  <si>
    <t>雪霸國家公園
Shei-pa National Park</t>
  </si>
  <si>
    <t xml:space="preserve">    汶水遊客中心
    Wenshui Visitor Center</t>
  </si>
  <si>
    <t>苗栗縣
Miaoli County</t>
  </si>
  <si>
    <t>參觀團體及計數器計算</t>
  </si>
  <si>
    <t xml:space="preserve">    觀霧遊客中心
    Guanwu Visitor Center</t>
  </si>
  <si>
    <t xml:space="preserve">    雪見遊憩區
    Xuejian Recreation Area</t>
  </si>
  <si>
    <t>門票數</t>
  </si>
  <si>
    <t>電子計數器</t>
  </si>
  <si>
    <t>休閒農業區及休閒農場
Leisure Agriculture Areas and Leisure Farm</t>
  </si>
  <si>
    <t>飛牛牧場
Flying Cow Ranch</t>
  </si>
  <si>
    <t>觀光地區
Tourist Areas</t>
  </si>
  <si>
    <t>舊山線鐵道自行車
Old Mountain Line Rail Bike</t>
  </si>
  <si>
    <t>博物館
Museums</t>
  </si>
  <si>
    <t>臺灣客家文化館
Taiwan HAKKA Museum</t>
  </si>
  <si>
    <t>木雕博物館
Miaoli Woodsculpture Museum</t>
  </si>
  <si>
    <t>其他
Others</t>
  </si>
  <si>
    <t>香格里拉樂園
Shangrila Paradise</t>
  </si>
  <si>
    <t>西湖渡假村
West Lake Resortopia</t>
  </si>
  <si>
    <t>大湖草莓文化館
Dahu Strawberry Culture Museum</t>
  </si>
  <si>
    <t>以停車數估算</t>
  </si>
  <si>
    <t>客家大院
Hakka courtyard</t>
  </si>
  <si>
    <t>停車數估算</t>
  </si>
  <si>
    <t>客家圓樓
Hakka Round House</t>
  </si>
  <si>
    <t xml:space="preserve">資料來源：國軍退除役官兵輔導委員會、內政部營建署暨所屬各國家公園管理處、客家委員會、行政院農業委員會林務局、交通部觀光局所屬國家風景區管理處及各直轄市及縣市政府等。							
資料使用說明︰
1.本資料係各別觀光遊憩據點之遊客人數，其總和非國內國民旅遊之總人次，110年據點共323處。
2. .遊憩區分類係區分為國家公園、國家級風景特定區 、直轄市級及縣(市)級風景特定區、森林遊樂區、自然人文生態景觀區、休閒農業區及休閒農場、觀光地區、博物館、宗教場所及其他。							
註1：110年刪除據點延平郡王祠(Koxinga Shrine)和五妃廟(wu fei Temple)2處。							
註2：110年新增據點新屋綠色廊道(Xinwu Green Corridor)、觀音蓮花園休閒農業區(Lotus Park Leisure Agriculture Area)、國立故宮博物院南部院區(Southern Branch of the National Palace Museum)、舊山線鐵道自行車(Old Mountain Line Rail Bike)、一中商圈(Yizhong Shop-ping District)、逢甲夜市(Chia Night Market)、潭雅神綠園道(Tan-Yashen Green Bikeway)、清水地熱公園(Qingshui Ge-other-mal
Park)及冬山河生態綠舟(Dongshan Rivere-coark)9處。
註3：110年調整4處據點分類、15處統計方法及17處據點名稱。						
Source: Veterans Affairs Council, National Park Management Offices of the Ministry of the Interior’s Construction and Planning Agency, Hakka Affairs Council, Forestry Bureau of the Executive Yuan’s Council of Agriculture, National Scenic Area Management Offices of the Tourism Bureau of the Ministry of Transportation and Communications, and various municipality, city and county governments.
Data usage guidelines:
1.This information refers to the number of tourists at various tourism sightseeing and recreational areas, and the total is not the total number of domestic national tourists.	
2. The classification of recreational areas is divided into: national parks, national-level designated scenic areas, municipal and county (city)-level designated scenic areas, forest recreation areas, natural and cultural ecological landscape areas, recreational agricultural areas and recreational farms, tourism areas, museums, religious places and others.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</si>
</sst>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0_ "/>
  </numFmts>
  <fonts count="10" x14ac:knownFonts="1">
    <font>
      <sz val="12"/>
      <color theme="1"/>
      <name val="新細明體"/>
      <family val="2"/>
      <charset val="136"/>
      <scheme val="minor"/>
    </font>
    <font>
      <b/>
      <sz val="16"/>
      <color theme="1"/>
      <name val="標楷體"/>
      <family val="4"/>
      <charset val="136"/>
    </font>
    <font>
      <sz val="9"/>
      <name val="新細明體"/>
      <family val="2"/>
      <charset val="136"/>
      <scheme val="minor"/>
    </font>
    <font>
      <sz val="12"/>
      <color theme="1"/>
      <name val="標楷體"/>
      <family val="4"/>
      <charset val="136"/>
    </font>
    <font>
      <sz val="11"/>
      <color theme="1"/>
      <name val="新細明體"/>
      <family val="2"/>
      <charset val="136"/>
      <scheme val="minor"/>
    </font>
    <font>
      <sz val="11"/>
      <color theme="1"/>
      <name val="新細明體"/>
      <family val="1"/>
      <charset val="136"/>
      <scheme val="minor"/>
    </font>
    <font>
      <sz val="10"/>
      <color theme="1"/>
      <name val="新細明體"/>
      <family val="2"/>
      <charset val="136"/>
      <scheme val="minor"/>
    </font>
    <font>
      <sz val="10"/>
      <color theme="1"/>
      <name val="新細明體"/>
      <family val="1"/>
      <charset val="136"/>
      <scheme val="minor"/>
    </font>
    <font>
      <sz val="10"/>
      <name val="新細明體"/>
      <family val="1"/>
      <charset val="136"/>
    </font>
    <font>
      <sz val="9"/>
      <color indexed="0"/>
      <name val="新細明體"/>
      <family val="1"/>
      <charset val="136"/>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5">
    <xf numFmtId="0" fontId="0" fillId="0" borderId="0" xfId="0">
      <alignment vertical="center"/>
    </xf>
    <xf numFmtId="0" fontId="3" fillId="0" borderId="0" xfId="0" applyFont="1">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0" fontId="7" fillId="0" borderId="1" xfId="0" applyFont="1" applyBorder="1" applyAlignment="1">
      <alignment vertical="center" wrapText="1"/>
    </xf>
    <xf numFmtId="176" fontId="8" fillId="0" borderId="1" xfId="0" applyNumberFormat="1" applyFont="1" applyFill="1" applyBorder="1" applyAlignment="1">
      <alignment vertical="center"/>
    </xf>
    <xf numFmtId="176" fontId="8" fillId="0" borderId="1" xfId="0" applyNumberFormat="1" applyFont="1" applyFill="1" applyBorder="1" applyAlignment="1">
      <alignment horizontal="right" vertical="center"/>
    </xf>
    <xf numFmtId="177" fontId="8" fillId="0" borderId="1" xfId="0" applyNumberFormat="1" applyFont="1" applyFill="1" applyBorder="1" applyAlignment="1">
      <alignment horizontal="right" vertical="center"/>
    </xf>
    <xf numFmtId="0" fontId="9" fillId="0" borderId="0" xfId="0" applyFont="1" applyAlignment="1">
      <alignment horizontal="left" vertical="top" wrapText="1"/>
    </xf>
    <xf numFmtId="0" fontId="0" fillId="0" borderId="0" xfId="0">
      <alignment vertical="center"/>
    </xf>
    <xf numFmtId="0" fontId="1" fillId="0" borderId="0" xfId="0" applyFont="1" applyAlignment="1">
      <alignment horizontal="center" vertical="center" wrapText="1"/>
    </xf>
    <xf numFmtId="0" fontId="0" fillId="0" borderId="0" xfId="0" applyAlignment="1">
      <alignment horizontal="center" vertical="center"/>
    </xf>
    <xf numFmtId="0" fontId="6" fillId="0" borderId="1" xfId="0" applyFont="1" applyBorder="1" applyAlignment="1">
      <alignment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tabSelected="1" workbookViewId="0">
      <pane ySplit="3" topLeftCell="A4" activePane="bottomLeft" state="frozen"/>
      <selection pane="bottomLeft" activeCell="A4" sqref="A4:A7"/>
    </sheetView>
  </sheetViews>
  <sheetFormatPr defaultRowHeight="16.5" x14ac:dyDescent="0.25"/>
  <cols>
    <col min="1" max="1" width="21.375" customWidth="1"/>
    <col min="2" max="2" width="23.875" customWidth="1"/>
    <col min="3" max="3" width="15.375" customWidth="1"/>
    <col min="4" max="4" width="8.75" customWidth="1"/>
    <col min="5" max="5" width="8.625" customWidth="1"/>
    <col min="6" max="6" width="8.375" customWidth="1"/>
    <col min="7" max="7" width="6.875" customWidth="1"/>
    <col min="8" max="8" width="17.5" customWidth="1"/>
  </cols>
  <sheetData>
    <row r="1" spans="1:8" s="1" customFormat="1" ht="71.25" customHeight="1" x14ac:dyDescent="0.25">
      <c r="A1" s="12" t="s">
        <v>0</v>
      </c>
      <c r="B1" s="12"/>
      <c r="C1" s="12"/>
      <c r="D1" s="12"/>
      <c r="E1" s="12"/>
      <c r="F1" s="12"/>
      <c r="G1" s="12"/>
      <c r="H1" s="12"/>
    </row>
    <row r="2" spans="1:8" ht="6.75" customHeight="1" x14ac:dyDescent="0.3">
      <c r="A2" s="13"/>
      <c r="B2" s="13"/>
      <c r="C2" s="13"/>
      <c r="D2" s="13"/>
      <c r="E2" s="13"/>
      <c r="F2" s="13"/>
      <c r="G2" s="13"/>
      <c r="H2" s="13"/>
    </row>
    <row r="3" spans="1:8" s="5" customFormat="1" ht="39" customHeight="1" x14ac:dyDescent="0.25">
      <c r="A3" s="2" t="s">
        <v>1</v>
      </c>
      <c r="B3" s="3" t="s">
        <v>2</v>
      </c>
      <c r="C3" s="3" t="s">
        <v>3</v>
      </c>
      <c r="D3" s="3" t="s">
        <v>4</v>
      </c>
      <c r="E3" s="3" t="s">
        <v>5</v>
      </c>
      <c r="F3" s="4" t="s">
        <v>6</v>
      </c>
      <c r="G3" s="3" t="s">
        <v>7</v>
      </c>
      <c r="H3" s="4" t="s">
        <v>8</v>
      </c>
    </row>
    <row r="4" spans="1:8" ht="28.5" x14ac:dyDescent="0.25">
      <c r="A4" s="14" t="s">
        <v>9</v>
      </c>
      <c r="B4" s="6" t="s">
        <v>11</v>
      </c>
      <c r="C4" s="6" t="s">
        <v>10</v>
      </c>
      <c r="D4" s="7" t="s">
        <v>10</v>
      </c>
      <c r="E4" s="7" t="s">
        <v>10</v>
      </c>
      <c r="F4" s="8" t="s">
        <v>10</v>
      </c>
      <c r="G4" s="9" t="s">
        <v>10</v>
      </c>
      <c r="H4" s="6" t="s">
        <v>10</v>
      </c>
    </row>
    <row r="5" spans="1:8" ht="28.5" x14ac:dyDescent="0.25">
      <c r="A5" s="14" t="s">
        <v>9</v>
      </c>
      <c r="B5" s="6" t="s">
        <v>12</v>
      </c>
      <c r="C5" s="6" t="s">
        <v>13</v>
      </c>
      <c r="D5" s="7">
        <v>9341</v>
      </c>
      <c r="E5" s="7">
        <v>48545</v>
      </c>
      <c r="F5" s="8">
        <f>D5-E5</f>
        <v>-39204</v>
      </c>
      <c r="G5" s="9">
        <f>IF(E5&lt;&gt;0,(D5-E5)/E5*100,"-")</f>
        <v>-80.758059532392622</v>
      </c>
      <c r="H5" s="6" t="s">
        <v>14</v>
      </c>
    </row>
    <row r="6" spans="1:8" ht="28.5" x14ac:dyDescent="0.25">
      <c r="A6" s="14" t="s">
        <v>9</v>
      </c>
      <c r="B6" s="6" t="s">
        <v>15</v>
      </c>
      <c r="C6" s="6" t="s">
        <v>13</v>
      </c>
      <c r="D6" s="7">
        <v>10071</v>
      </c>
      <c r="E6" s="7">
        <v>7987</v>
      </c>
      <c r="F6" s="8">
        <f>D6-E6</f>
        <v>2084</v>
      </c>
      <c r="G6" s="9">
        <f>IF(E6&lt;&gt;0,(D6-E6)/E6*100,"-")</f>
        <v>26.092400150244149</v>
      </c>
      <c r="H6" s="6" t="s">
        <v>14</v>
      </c>
    </row>
    <row r="7" spans="1:8" ht="28.5" x14ac:dyDescent="0.25">
      <c r="A7" s="14" t="s">
        <v>9</v>
      </c>
      <c r="B7" s="6" t="s">
        <v>16</v>
      </c>
      <c r="C7" s="6" t="s">
        <v>13</v>
      </c>
      <c r="D7" s="7">
        <v>7370</v>
      </c>
      <c r="E7" s="7">
        <v>10035</v>
      </c>
      <c r="F7" s="8">
        <f>D7-E7</f>
        <v>-2665</v>
      </c>
      <c r="G7" s="9">
        <f>IF(E7&lt;&gt;0,(D7-E7)/E7*100,"-")</f>
        <v>-26.557050323866466</v>
      </c>
      <c r="H7" s="6" t="s">
        <v>14</v>
      </c>
    </row>
    <row r="8" spans="1:8" ht="28.5" x14ac:dyDescent="0.25">
      <c r="A8" s="14" t="s">
        <v>19</v>
      </c>
      <c r="B8" s="6" t="s">
        <v>20</v>
      </c>
      <c r="C8" s="6" t="s">
        <v>13</v>
      </c>
      <c r="D8" s="7">
        <v>16247</v>
      </c>
      <c r="E8" s="7">
        <v>21368</v>
      </c>
      <c r="F8" s="8">
        <f t="shared" ref="F8:F10" si="0">D8-E8</f>
        <v>-5121</v>
      </c>
      <c r="G8" s="9">
        <f t="shared" ref="G8:G10" si="1">IF(E8&lt;&gt;0,(D8-E8)/E8*100,"-")</f>
        <v>-23.96574316735305</v>
      </c>
      <c r="H8" s="6" t="s">
        <v>17</v>
      </c>
    </row>
    <row r="9" spans="1:8" ht="28.5" x14ac:dyDescent="0.25">
      <c r="A9" s="14" t="s">
        <v>21</v>
      </c>
      <c r="B9" s="6" t="s">
        <v>22</v>
      </c>
      <c r="C9" s="6" t="s">
        <v>13</v>
      </c>
      <c r="D9" s="7">
        <v>24754</v>
      </c>
      <c r="E9" s="7">
        <v>0</v>
      </c>
      <c r="F9" s="8">
        <f t="shared" si="0"/>
        <v>24754</v>
      </c>
      <c r="G9" s="9" t="str">
        <f t="shared" si="1"/>
        <v>-</v>
      </c>
      <c r="H9" s="6" t="s">
        <v>17</v>
      </c>
    </row>
    <row r="10" spans="1:8" ht="28.5" x14ac:dyDescent="0.25">
      <c r="A10" s="14" t="s">
        <v>23</v>
      </c>
      <c r="B10" s="6" t="s">
        <v>24</v>
      </c>
      <c r="C10" s="6" t="s">
        <v>13</v>
      </c>
      <c r="D10" s="7">
        <v>17915</v>
      </c>
      <c r="E10" s="7">
        <v>54335</v>
      </c>
      <c r="F10" s="8">
        <f t="shared" si="0"/>
        <v>-36420</v>
      </c>
      <c r="G10" s="9">
        <f t="shared" si="1"/>
        <v>-67.028618754025942</v>
      </c>
      <c r="H10" s="6" t="s">
        <v>18</v>
      </c>
    </row>
    <row r="11" spans="1:8" ht="28.5" x14ac:dyDescent="0.25">
      <c r="A11" s="14" t="s">
        <v>23</v>
      </c>
      <c r="B11" s="6" t="s">
        <v>25</v>
      </c>
      <c r="C11" s="6" t="s">
        <v>13</v>
      </c>
      <c r="D11" s="7">
        <v>3123</v>
      </c>
      <c r="E11" s="7">
        <v>4618</v>
      </c>
      <c r="F11" s="8">
        <f t="shared" ref="F11" si="2">D11-E11</f>
        <v>-1495</v>
      </c>
      <c r="G11" s="9">
        <f t="shared" ref="G11" si="3">IF(E11&lt;&gt;0,(D11-E11)/E11*100,"-")</f>
        <v>-32.373321784322215</v>
      </c>
      <c r="H11" s="6" t="s">
        <v>17</v>
      </c>
    </row>
    <row r="12" spans="1:8" ht="28.5" x14ac:dyDescent="0.25">
      <c r="A12" s="14" t="s">
        <v>26</v>
      </c>
      <c r="B12" s="6" t="s">
        <v>27</v>
      </c>
      <c r="C12" s="6" t="s">
        <v>13</v>
      </c>
      <c r="D12" s="7">
        <v>185</v>
      </c>
      <c r="E12" s="7">
        <v>7758</v>
      </c>
      <c r="F12" s="8">
        <f t="shared" ref="F12:F13" si="4">D12-E12</f>
        <v>-7573</v>
      </c>
      <c r="G12" s="9">
        <f t="shared" ref="G12:G13" si="5">IF(E12&lt;&gt;0,(D12-E12)/E12*100,"-")</f>
        <v>-97.615364784738333</v>
      </c>
      <c r="H12" s="6" t="s">
        <v>17</v>
      </c>
    </row>
    <row r="13" spans="1:8" ht="28.5" x14ac:dyDescent="0.25">
      <c r="A13" s="14" t="s">
        <v>26</v>
      </c>
      <c r="B13" s="6" t="s">
        <v>28</v>
      </c>
      <c r="C13" s="6" t="s">
        <v>13</v>
      </c>
      <c r="D13" s="7">
        <v>2100</v>
      </c>
      <c r="E13" s="7">
        <v>5002</v>
      </c>
      <c r="F13" s="8">
        <f t="shared" si="4"/>
        <v>-2902</v>
      </c>
      <c r="G13" s="9">
        <f t="shared" si="5"/>
        <v>-58.016793282686926</v>
      </c>
      <c r="H13" s="6" t="s">
        <v>17</v>
      </c>
    </row>
    <row r="14" spans="1:8" ht="28.5" x14ac:dyDescent="0.25">
      <c r="A14" s="14" t="s">
        <v>26</v>
      </c>
      <c r="B14" s="6" t="s">
        <v>29</v>
      </c>
      <c r="C14" s="6" t="s">
        <v>13</v>
      </c>
      <c r="D14" s="7">
        <v>2790</v>
      </c>
      <c r="E14" s="7">
        <v>44918</v>
      </c>
      <c r="F14" s="8">
        <f t="shared" ref="F14:F16" si="6">D14-E14</f>
        <v>-42128</v>
      </c>
      <c r="G14" s="9">
        <f t="shared" ref="G14:G16" si="7">IF(E14&lt;&gt;0,(D14-E14)/E14*100,"-")</f>
        <v>-93.788681597577806</v>
      </c>
      <c r="H14" s="6" t="s">
        <v>30</v>
      </c>
    </row>
    <row r="15" spans="1:8" ht="28.5" x14ac:dyDescent="0.25">
      <c r="A15" s="14" t="s">
        <v>26</v>
      </c>
      <c r="B15" s="6" t="s">
        <v>31</v>
      </c>
      <c r="C15" s="6" t="s">
        <v>13</v>
      </c>
      <c r="D15" s="7">
        <v>1572</v>
      </c>
      <c r="E15" s="7">
        <v>3000</v>
      </c>
      <c r="F15" s="8">
        <f t="shared" si="6"/>
        <v>-1428</v>
      </c>
      <c r="G15" s="9">
        <f t="shared" si="7"/>
        <v>-47.599999999999994</v>
      </c>
      <c r="H15" s="6" t="s">
        <v>32</v>
      </c>
    </row>
    <row r="16" spans="1:8" ht="28.5" x14ac:dyDescent="0.25">
      <c r="A16" s="14" t="s">
        <v>26</v>
      </c>
      <c r="B16" s="6" t="s">
        <v>33</v>
      </c>
      <c r="C16" s="6" t="s">
        <v>13</v>
      </c>
      <c r="D16" s="7">
        <v>3024</v>
      </c>
      <c r="E16" s="7">
        <v>10801</v>
      </c>
      <c r="F16" s="8">
        <f t="shared" si="6"/>
        <v>-7777</v>
      </c>
      <c r="G16" s="9">
        <f t="shared" si="7"/>
        <v>-72.002592352559944</v>
      </c>
      <c r="H16" s="6" t="s">
        <v>17</v>
      </c>
    </row>
    <row r="18" spans="1:8" ht="200.1" customHeight="1" x14ac:dyDescent="0.25">
      <c r="A18" s="10" t="s">
        <v>34</v>
      </c>
      <c r="B18" s="11"/>
      <c r="C18" s="11"/>
      <c r="D18" s="11"/>
      <c r="E18" s="11"/>
      <c r="F18" s="11"/>
      <c r="G18" s="11"/>
      <c r="H18" s="11"/>
    </row>
  </sheetData>
  <autoFilter ref="A3:H16"/>
  <mergeCells count="8">
    <mergeCell ref="A18:H18"/>
    <mergeCell ref="A1:H1"/>
    <mergeCell ref="A2:H2"/>
    <mergeCell ref="A4:A7"/>
    <mergeCell ref="A8"/>
    <mergeCell ref="A9"/>
    <mergeCell ref="A10:A11"/>
    <mergeCell ref="A12:A16"/>
  </mergeCells>
  <phoneticPr fontId="2" type="noConversion"/>
  <printOptions horizontalCentered="1"/>
  <pageMargins left="0.35433070866141736" right="0.35433070866141736" top="0.39370078740157483" bottom="0.3937007874015748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明細表- 以類型分</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陳柏宇</dc:creator>
  <cp:lastModifiedBy>陳令竺</cp:lastModifiedBy>
  <dcterms:created xsi:type="dcterms:W3CDTF">2021-11-15T00:57:39Z</dcterms:created>
  <dcterms:modified xsi:type="dcterms:W3CDTF">2021-11-17T00:37:57Z</dcterms:modified>
</cp:coreProperties>
</file>