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132"/>
  </bookViews>
  <sheets>
    <sheet name="明細表- 以類型分" sheetId="1" r:id="rId1"/>
  </sheets>
  <definedNames>
    <definedName name="_xlnm._FilterDatabase" localSheetId="0" hidden="1">'明細表- 以類型分'!$A$3:$H$16</definedName>
    <definedName name="_xlnm.Print_Titles" localSheetId="0">'明細表- 以類型分'!$3:$3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 l="1"/>
  <c r="F16" i="1"/>
  <c r="G15" i="1"/>
  <c r="F15" i="1"/>
  <c r="G14" i="1"/>
  <c r="F14" i="1"/>
  <c r="G13" i="1"/>
  <c r="F13"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<sst xmlns="http://schemas.openxmlformats.org/spreadsheetml/2006/main" count="66" uniqueCount="35">
  <si>
    <t>類型
Type</t>
    <phoneticPr fontId="2" type="noConversion"/>
  </si>
  <si>
    <t>觀光遊憩區
Scenic Spots</t>
    <phoneticPr fontId="2" type="noConversion"/>
  </si>
  <si>
    <t>縣市
City/Country</t>
    <phoneticPr fontId="2" type="noConversion"/>
  </si>
  <si>
    <t>110年5月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</si>
  <si>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</si>
  <si>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</si>
  <si>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</si>
  <si>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</si>
  <si>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</si>
  <si>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</si>
  <si>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</si>
  <si>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</si>
  <si>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</si>
  <si>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</si>
  <si>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</si>
  <si>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</si>
  <si>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</si>
  <si>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電子計數器</t>
  </si>
  <si>
    <t>休閒農業區及休閒農場
Leisure Agriculture Areas and Leisure Farm</t>
  </si>
  <si>
    <t>飛牛牧場
Flying Cow Ranch</t>
  </si>
  <si>
    <t>觀光地區
Tourist Areas</t>
  </si>
  <si>
    <t>舊山線鐵道自行車
Old Mountain Line Rail Bike</t>
  </si>
  <si>
    <t>博物館
Museums</t>
  </si>
  <si>
    <t>臺灣客家文化館
Taiwan HAKKA Museum</t>
  </si>
  <si>
    <t>木雕博物館
Miaoli Woodsculpture Museum</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</si>
  <si>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</si>
  <si>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</si>
  <si>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</si>
  <si>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</si>
  <si>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</si>
  <si>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</si>
  <si>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</si>
  <si>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</si>
  <si>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1.本資料係各別觀光遊憩據點之遊客人數，其總和非國內國民旅遊之總人次，110年據點共323處。
2. .遊憩區分類係區分為國家公園、國家級風景特定區 、直轄市級及縣(市)級風景特定區、森林遊樂區、自然人文生態景觀區、休閒農業區及休閒農場、觀光地區、博物館、宗教場所及其他。							
註1：110年刪除據點延平郡王祠(Koxinga Shrine)和五妃廟(wu fei Temple)2處。							
註2：110年新增據點新屋綠色廊道(Xinwu Green Corridor)、觀音蓮花園休閒農業區(Lotus Park Leisure Agriculture Area)、國立故宮博物院南部院區(Southern Branch of the National Palace Museum)、舊山線鐵道自行車(Old Mountain Line Rail Bike)、一中商圈(Yizhong Shop-ping District)、逢甲夜市(Chia Night Market)、潭雅神綠園道(Tan-Yashen Green Bikeway)、清水地熱公園(Qingshui Ge-other-mal
Park)及冬山河生態綠舟(Dongshan Rivere-coark)9處。
註3：110年調整4處據點分類、15處統計方法及17處據點名稱。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</si>
  <si>
    <t>110年5月主要觀光遊憩據點遊客人次統計
Visitors to the Principal Scenic Spots in Taiwan 
by Month, May, 2021</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</si>
</sst>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6" fillId="0" borderId="1" xfId="0" applyFont="1" applyBorder="1" applyAlignment="1">
      <alignment vertical="center" wrapText="1"/>
    </xf>
    <xf numFmtId="0" fontId="9" fillId="0" borderId="0" xfId="0" applyFont="1" applyAlignment="1">
      <alignment horizontal="left" vertical="top" wrapText="1"/>
    </xf>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abSelected="1" view="pageBreakPreview" zoomScaleNormal="100" zoomScaleSheetLayoutView="100" workbookViewId="0">
      <pane ySplit="3" topLeftCell="A4" activePane="bottomLeft" state="frozen"/>
      <selection pane="bottomLeft" activeCell="G14" sqref="G14"/>
    </sheetView>
  </sheetViews>
  <sheetFormatPr defaultRowHeight="16.2" x14ac:dyDescent="0.3"/>
  <cols>
    <col min="1" max="1" width="21.33203125" customWidth="1"/>
    <col min="2" max="2" width="23.88671875" customWidth="1"/>
    <col min="3" max="3" width="15.33203125" customWidth="1"/>
    <col min="4" max="4" width="8.77734375" customWidth="1"/>
    <col min="5" max="5" width="8.6640625" customWidth="1"/>
    <col min="6" max="6" width="7" customWidth="1"/>
    <col min="7" max="7" width="7.33203125" customWidth="1"/>
    <col min="8" max="8" width="17.44140625" customWidth="1"/>
  </cols>
  <sheetData>
    <row r="1" spans="1:8" s="1" customFormat="1" ht="71.25" customHeight="1" x14ac:dyDescent="0.3">
      <c r="A1" s="13" t="s">
        <v>34</v>
      </c>
      <c r="B1" s="13"/>
      <c r="C1" s="13"/>
      <c r="D1" s="13"/>
      <c r="E1" s="13"/>
      <c r="F1" s="13"/>
      <c r="G1" s="13"/>
      <c r="H1" s="13"/>
    </row>
    <row r="2" spans="1:8" ht="6.75" customHeight="1" x14ac:dyDescent="0.3">
      <c r="A2" s="14"/>
      <c r="B2" s="14"/>
      <c r="C2" s="14"/>
      <c r="D2" s="14"/>
      <c r="E2" s="14"/>
      <c r="F2" s="14"/>
      <c r="G2" s="14"/>
      <c r="H2" s="14"/>
    </row>
    <row r="3" spans="1:8" s="5" customFormat="1" ht="39" customHeight="1" x14ac:dyDescent="0.3">
      <c r="A3" s="2" t="s">
        <v>0</v>
      </c>
      <c r="B3" s="3" t="s">
        <v>1</v>
      </c>
      <c r="C3" s="3" t="s">
        <v>2</v>
      </c>
      <c r="D3" s="3" t="s">
        <v>3</v>
      </c>
      <c r="E3" s="3" t="s">
        <v>4</v>
      </c>
      <c r="F3" s="4" t="s">
        <v>5</v>
      </c>
      <c r="G3" s="3" t="s">
        <v>6</v>
      </c>
      <c r="H3" s="4" t="s">
        <v>7</v>
      </c>
    </row>
    <row r="4" spans="1:8" ht="27.6" x14ac:dyDescent="0.3">
      <c r="A4" s="10" t="s">
        <v>8</v>
      </c>
      <c r="B4" s="6" t="s">
        <v>10</v>
      </c>
      <c r="C4" s="6" t="s">
        <v>9</v>
      </c>
      <c r="D4" s="7" t="s">
        <v>9</v>
      </c>
      <c r="E4" s="7" t="s">
        <v>9</v>
      </c>
      <c r="F4" s="8" t="s">
        <v>9</v>
      </c>
      <c r="G4" s="9" t="s">
        <v>9</v>
      </c>
      <c r="H4" s="6" t="s">
        <v>9</v>
      </c>
    </row>
    <row r="5" spans="1:8" ht="27.6" x14ac:dyDescent="0.3">
      <c r="A5" s="10" t="s">
        <v>8</v>
      </c>
      <c r="B5" s="6" t="s">
        <v>11</v>
      </c>
      <c r="C5" s="6" t="s">
        <v>12</v>
      </c>
      <c r="D5" s="7">
        <v>23138</v>
      </c>
      <c r="E5" s="7">
        <v>23827</v>
      </c>
      <c r="F5" s="8">
        <f>D5-E5</f>
        <v>-689</v>
      </c>
      <c r="G5" s="9">
        <f>IF(E5&lt;&gt;0,(D5-E5)/E5*100,"-")</f>
        <v>-2.8916775087086082</v>
      </c>
      <c r="H5" s="6" t="s">
        <v>13</v>
      </c>
    </row>
    <row r="6" spans="1:8" ht="27.6" x14ac:dyDescent="0.3">
      <c r="A6" s="10" t="s">
        <v>8</v>
      </c>
      <c r="B6" s="6" t="s">
        <v>14</v>
      </c>
      <c r="C6" s="6" t="s">
        <v>12</v>
      </c>
      <c r="D6" s="7">
        <v>3741</v>
      </c>
      <c r="E6" s="7">
        <v>3931</v>
      </c>
      <c r="F6" s="8">
        <f>D6-E6</f>
        <v>-190</v>
      </c>
      <c r="G6" s="9">
        <f>IF(E6&lt;&gt;0,(D6-E6)/E6*100,"-")</f>
        <v>-4.8333757313660648</v>
      </c>
      <c r="H6" s="6" t="s">
        <v>13</v>
      </c>
    </row>
    <row r="7" spans="1:8" ht="27.6" x14ac:dyDescent="0.3">
      <c r="A7" s="10" t="s">
        <v>8</v>
      </c>
      <c r="B7" s="6" t="s">
        <v>15</v>
      </c>
      <c r="C7" s="6" t="s">
        <v>12</v>
      </c>
      <c r="D7" s="7">
        <v>4939</v>
      </c>
      <c r="E7" s="7">
        <v>7923</v>
      </c>
      <c r="F7" s="8">
        <f>D7-E7</f>
        <v>-2984</v>
      </c>
      <c r="G7" s="9">
        <f>IF(E7&lt;&gt;0,(D7-E7)/E7*100,"-")</f>
        <v>-37.662501577685219</v>
      </c>
      <c r="H7" s="6" t="s">
        <v>13</v>
      </c>
    </row>
    <row r="8" spans="1:8" ht="27.6" x14ac:dyDescent="0.3">
      <c r="A8" s="10" t="s">
        <v>18</v>
      </c>
      <c r="B8" s="6" t="s">
        <v>19</v>
      </c>
      <c r="C8" s="6" t="s">
        <v>12</v>
      </c>
      <c r="D8" s="7">
        <v>10331</v>
      </c>
      <c r="E8" s="7">
        <v>15290</v>
      </c>
      <c r="F8" s="8">
        <f t="shared" ref="F8:F10" si="0">D8-E8</f>
        <v>-4959</v>
      </c>
      <c r="G8" s="9">
        <f t="shared" ref="G8:G10" si="1">IF(E8&lt;&gt;0,(D8-E8)/E8*100,"-")</f>
        <v>-32.432962720732505</v>
      </c>
      <c r="H8" s="6" t="s">
        <v>16</v>
      </c>
    </row>
    <row r="9" spans="1:8" ht="27.6" x14ac:dyDescent="0.3">
      <c r="A9" s="10" t="s">
        <v>20</v>
      </c>
      <c r="B9" s="6" t="s">
        <v>21</v>
      </c>
      <c r="C9" s="6" t="s">
        <v>12</v>
      </c>
      <c r="D9" s="7">
        <v>20570</v>
      </c>
      <c r="E9" s="7">
        <v>0</v>
      </c>
      <c r="F9" s="8">
        <f t="shared" si="0"/>
        <v>20570</v>
      </c>
      <c r="G9" s="9" t="str">
        <f t="shared" si="1"/>
        <v>-</v>
      </c>
      <c r="H9" s="6" t="s">
        <v>16</v>
      </c>
    </row>
    <row r="10" spans="1:8" ht="27.6" x14ac:dyDescent="0.3">
      <c r="A10" s="10" t="s">
        <v>22</v>
      </c>
      <c r="B10" s="6" t="s">
        <v>23</v>
      </c>
      <c r="C10" s="6" t="s">
        <v>12</v>
      </c>
      <c r="D10" s="7">
        <v>35693</v>
      </c>
      <c r="E10" s="7">
        <v>60888</v>
      </c>
      <c r="F10" s="8">
        <f t="shared" si="0"/>
        <v>-25195</v>
      </c>
      <c r="G10" s="9">
        <f t="shared" si="1"/>
        <v>-41.379253711733014</v>
      </c>
      <c r="H10" s="6" t="s">
        <v>17</v>
      </c>
    </row>
    <row r="11" spans="1:8" ht="27.6" x14ac:dyDescent="0.3">
      <c r="A11" s="10" t="s">
        <v>22</v>
      </c>
      <c r="B11" s="6" t="s">
        <v>24</v>
      </c>
      <c r="C11" s="6" t="s">
        <v>12</v>
      </c>
      <c r="D11" s="7">
        <v>3154</v>
      </c>
      <c r="E11" s="7">
        <v>4625</v>
      </c>
      <c r="F11" s="8">
        <f t="shared" ref="F11" si="2">D11-E11</f>
        <v>-1471</v>
      </c>
      <c r="G11" s="9">
        <f t="shared" ref="G11" si="3">IF(E11&lt;&gt;0,(D11-E11)/E11*100,"-")</f>
        <v>-31.805405405405406</v>
      </c>
      <c r="H11" s="6" t="s">
        <v>16</v>
      </c>
    </row>
    <row r="12" spans="1:8" ht="27.6" x14ac:dyDescent="0.3">
      <c r="A12" s="10" t="s">
        <v>25</v>
      </c>
      <c r="B12" s="6" t="s">
        <v>26</v>
      </c>
      <c r="C12" s="6" t="s">
        <v>12</v>
      </c>
      <c r="D12" s="7">
        <v>768</v>
      </c>
      <c r="E12" s="7">
        <v>28</v>
      </c>
      <c r="F12" s="8">
        <f t="shared" ref="F12:F13" si="4">D12-E12</f>
        <v>740</v>
      </c>
      <c r="G12" s="9">
        <f t="shared" ref="G12:G13" si="5">IF(E12&lt;&gt;0,(D12-E12)/E12*100,"-")</f>
        <v>2642.8571428571427</v>
      </c>
      <c r="H12" s="6" t="s">
        <v>16</v>
      </c>
    </row>
    <row r="13" spans="1:8" ht="27.6" x14ac:dyDescent="0.3">
      <c r="A13" s="10" t="s">
        <v>25</v>
      </c>
      <c r="B13" s="6" t="s">
        <v>27</v>
      </c>
      <c r="C13" s="6" t="s">
        <v>12</v>
      </c>
      <c r="D13" s="7">
        <v>10053</v>
      </c>
      <c r="E13" s="7">
        <v>4500</v>
      </c>
      <c r="F13" s="8">
        <f t="shared" si="4"/>
        <v>5553</v>
      </c>
      <c r="G13" s="9">
        <f t="shared" si="5"/>
        <v>123.4</v>
      </c>
      <c r="H13" s="6" t="s">
        <v>16</v>
      </c>
    </row>
    <row r="14" spans="1:8" ht="41.4" x14ac:dyDescent="0.3">
      <c r="A14" s="10" t="s">
        <v>25</v>
      </c>
      <c r="B14" s="6" t="s">
        <v>28</v>
      </c>
      <c r="C14" s="6" t="s">
        <v>12</v>
      </c>
      <c r="D14" s="7">
        <v>2871</v>
      </c>
      <c r="E14" s="7">
        <v>45640</v>
      </c>
      <c r="F14" s="8">
        <f t="shared" ref="F14:F16" si="6">D14-E14</f>
        <v>-42769</v>
      </c>
      <c r="G14" s="9">
        <f t="shared" ref="G14:G16" si="7">IF(E14&lt;&gt;0,(D14-E14)/E14*100,"-")</f>
        <v>-93.709465381244527</v>
      </c>
      <c r="H14" s="6" t="s">
        <v>29</v>
      </c>
    </row>
    <row r="15" spans="1:8" ht="27.6" x14ac:dyDescent="0.3">
      <c r="A15" s="10" t="s">
        <v>25</v>
      </c>
      <c r="B15" s="6" t="s">
        <v>30</v>
      </c>
      <c r="C15" s="6" t="s">
        <v>12</v>
      </c>
      <c r="D15" s="7">
        <v>2103</v>
      </c>
      <c r="E15" s="7">
        <v>3000</v>
      </c>
      <c r="F15" s="8">
        <f t="shared" si="6"/>
        <v>-897</v>
      </c>
      <c r="G15" s="9">
        <f t="shared" si="7"/>
        <v>-29.9</v>
      </c>
      <c r="H15" s="6" t="s">
        <v>31</v>
      </c>
    </row>
    <row r="16" spans="1:8" ht="27.6" x14ac:dyDescent="0.3">
      <c r="A16" s="10" t="s">
        <v>25</v>
      </c>
      <c r="B16" s="6" t="s">
        <v>32</v>
      </c>
      <c r="C16" s="6" t="s">
        <v>12</v>
      </c>
      <c r="D16" s="7">
        <v>3986</v>
      </c>
      <c r="E16" s="7">
        <v>6521</v>
      </c>
      <c r="F16" s="8">
        <f t="shared" si="6"/>
        <v>-2535</v>
      </c>
      <c r="G16" s="9">
        <f t="shared" si="7"/>
        <v>-38.874405765986815</v>
      </c>
      <c r="H16" s="6" t="s">
        <v>16</v>
      </c>
    </row>
    <row r="18" spans="1:8" ht="200.1" customHeight="1" x14ac:dyDescent="0.3">
      <c r="A18" s="11" t="s">
        <v>33</v>
      </c>
      <c r="B18" s="12"/>
      <c r="C18" s="12"/>
      <c r="D18" s="12"/>
      <c r="E18" s="12"/>
      <c r="F18" s="12"/>
      <c r="G18" s="12"/>
      <c r="H18" s="12"/>
    </row>
  </sheetData>
  <autoFilter ref="A3:H16"/>
  <mergeCells count="8">
    <mergeCell ref="A18:H18"/>
    <mergeCell ref="A1:H1"/>
    <mergeCell ref="A2:H2"/>
    <mergeCell ref="A4:A7"/>
    <mergeCell ref="A8"/>
    <mergeCell ref="A9"/>
    <mergeCell ref="A10:A11"/>
    <mergeCell ref="A12:A16"/>
  </mergeCells>
  <phoneticPr fontId="2" type="noConversion"/>
  <printOptions horizontalCentered="1"/>
  <pageMargins left="0.35433070866141736" right="0.35433070866141736" top="0.39370078740157483" bottom="0.39370078740157483"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明細表- 以類型分</vt:lpstr>
      <vt:lpstr>'明細表- 以類型分'!Print_Titles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高樹梅</dc:creator>
  <cp:lastModifiedBy>陳令竺</cp:lastModifiedBy>
  <cp:lastPrinted>2021-07-14T06:46:52Z</cp:lastPrinted>
  <dcterms:created xsi:type="dcterms:W3CDTF">2021-07-14T06:45:25Z</dcterms:created>
  <dcterms:modified xsi:type="dcterms:W3CDTF">2021-07-19T00:38:10Z</dcterms:modified>
</cp:coreProperties>
</file>